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eesteras\Documents\DOCUMENTOS SECRETARÍA\PLAN ANTIFRAUDE\ACTAS\2024-02-15\"/>
    </mc:Choice>
  </mc:AlternateContent>
  <xr:revisionPtr revIDLastSave="0" documentId="13_ncr:1_{87BAA76F-DB59-4624-979B-8566C85427AA}" xr6:coauthVersionLast="47" xr6:coauthVersionMax="47" xr10:uidLastSave="{00000000-0000-0000-0000-000000000000}"/>
  <bookViews>
    <workbookView xWindow="-120" yWindow="-120" windowWidth="29040" windowHeight="15840" tabRatio="500" firstSheet="6" activeTab="11" xr2:uid="{00000000-000D-0000-FFFF-FFFF00000000}"/>
  </bookViews>
  <sheets>
    <sheet name="Introducción" sheetId="1" r:id="rId1"/>
    <sheet name="2. Contratación" sheetId="8" r:id="rId2"/>
    <sheet name="C.R1Concurrencia" sheetId="9" r:id="rId3"/>
    <sheet name="C.R2Colusorias" sheetId="10" r:id="rId4"/>
    <sheet name="C.R3Conflicto interés" sheetId="11" r:id="rId5"/>
    <sheet name="C.R4Ofertas" sheetId="12" r:id="rId6"/>
    <sheet name="C.R5 Fraccionamiento" sheetId="13" r:id="rId7"/>
    <sheet name="C.R6Formalización" sheetId="14" r:id="rId8"/>
    <sheet name="C.R7Ejecución" sheetId="17" r:id="rId9"/>
    <sheet name="C.R8Falsedad" sheetId="20" r:id="rId10"/>
    <sheet name="C.R9Doble fin." sheetId="21" r:id="rId11"/>
    <sheet name="C.R11Auditoría" sheetId="22" r:id="rId12"/>
    <sheet name="C.R10Publicidad" sheetId="23" r:id="rId13"/>
    <sheet name="C.R12Varios" sheetId="24" r:id="rId14"/>
  </sheets>
  <externalReferences>
    <externalReference r:id="rId15"/>
  </externalReferences>
  <definedNames>
    <definedName name="_ftn2" localSheetId="0">Introducción!$A$101</definedName>
    <definedName name="_xlnm.Print_Area" localSheetId="12">'C.R10Publicidad'!$A$1:$V$13</definedName>
    <definedName name="_xlnm.Print_Area" localSheetId="11">'C.R11Auditoría'!$A$1:$V$14</definedName>
    <definedName name="_xlnm.Print_Area" localSheetId="13">'C.R12Varios'!$A$1:$V$12</definedName>
    <definedName name="_xlnm.Print_Area" localSheetId="2">'C.R1Concurrencia'!$A$1:$V$18</definedName>
    <definedName name="_xlnm.Print_Area" localSheetId="3">'C.R2Colusorias'!$A$1:$V$17</definedName>
    <definedName name="_xlnm.Print_Area" localSheetId="4">'C.R3Conflicto interés'!$A$1:$V$24</definedName>
    <definedName name="_xlnm.Print_Area" localSheetId="5">'C.R4Ofertas'!$A$1:$V$19</definedName>
    <definedName name="_xlnm.Print_Area" localSheetId="6">'C.R5 Fraccionamiento'!$A$1:$V$14</definedName>
    <definedName name="_xlnm.Print_Area" localSheetId="7">'C.R6Formalización'!$A$1:$V$16</definedName>
    <definedName name="_xlnm.Print_Area" localSheetId="8">'C.R7Ejecución'!$A$1:$V$15</definedName>
    <definedName name="_xlnm.Print_Area" localSheetId="9">'C.R8Falsedad'!$A$1:$V$14</definedName>
    <definedName name="_xlnm.Print_Area" localSheetId="10">'C.R9Doble fin.'!$A$1:$V$12</definedName>
    <definedName name="negative" localSheetId="1">[1]PR1!$C$54:$C$58</definedName>
    <definedName name="negative" localSheetId="12">'C.R10Publicidad'!$E$36:$E$40</definedName>
    <definedName name="negative" localSheetId="11">'C.R11Auditoría'!$E$37:$E$41</definedName>
    <definedName name="negative" localSheetId="13">'C.R12Varios'!$E$35:$E$39</definedName>
    <definedName name="negative" localSheetId="2">'C.R1Concurrencia'!$E$41:$E$45</definedName>
    <definedName name="negative" localSheetId="3">'C.R2Colusorias'!$E$40:$E$44</definedName>
    <definedName name="negative" localSheetId="4">'C.R3Conflicto interés'!$E$47:$E$51</definedName>
    <definedName name="negative" localSheetId="5">'C.R4Ofertas'!$E$42:$E$46</definedName>
    <definedName name="negative" localSheetId="6">'C.R5 Fraccionamiento'!$E$37:$E$41</definedName>
    <definedName name="negative" localSheetId="7">'C.R6Formalización'!$E$39:$E$43</definedName>
    <definedName name="negative" localSheetId="8">'C.R7Ejecución'!$E$38:$E$42</definedName>
    <definedName name="negative" localSheetId="9">'C.R8Falsedad'!$E$37:$E$41</definedName>
    <definedName name="negative" localSheetId="10">'C.R9Doble fin.'!$E$35:$E$39</definedName>
    <definedName name="negative">#REF!</definedName>
    <definedName name="positive" localSheetId="1">[1]PR1!$B$54:$B$58</definedName>
    <definedName name="positive" localSheetId="12">'C.R10Publicidad'!$D$36:$D$40</definedName>
    <definedName name="positive" localSheetId="11">'C.R11Auditoría'!$D$37:$D$41</definedName>
    <definedName name="positive" localSheetId="13">'C.R12Varios'!$D$35:$D$39</definedName>
    <definedName name="positive" localSheetId="2">'C.R1Concurrencia'!$D$41:$D$45</definedName>
    <definedName name="positive" localSheetId="3">'C.R2Colusorias'!$D$40:$D$44</definedName>
    <definedName name="positive" localSheetId="4">'C.R3Conflicto interés'!$D$47:$D$51</definedName>
    <definedName name="positive" localSheetId="5">'C.R4Ofertas'!$D$42:$D$46</definedName>
    <definedName name="positive" localSheetId="6">'C.R5 Fraccionamiento'!$D$37:$D$41</definedName>
    <definedName name="positive" localSheetId="7">'C.R6Formalización'!$D$39:$D$43</definedName>
    <definedName name="positive" localSheetId="8">'C.R7Ejecución'!$D$38:$D$42</definedName>
    <definedName name="positive" localSheetId="9">'C.R8Falsedad'!$D$37:$D$41</definedName>
    <definedName name="positive" localSheetId="10">'C.R9Doble fin.'!$D$35:$D$39</definedName>
    <definedName name="positive">#REF!</definedName>
    <definedName name="Risk_Likelihood__GROSS" localSheetId="1">'2. Contratación'!#REF!</definedName>
    <definedName name="Risk_Likelihood__GROSS" localSheetId="12">#REF!</definedName>
    <definedName name="Risk_Likelihood__GROSS" localSheetId="11">#REF!</definedName>
    <definedName name="Risk_Likelihood__GROSS" localSheetId="13">#REF!</definedName>
    <definedName name="Risk_Likelihood__GROSS" localSheetId="2">#REF!</definedName>
    <definedName name="Risk_Likelihood__GROSS" localSheetId="3">#REF!</definedName>
    <definedName name="Risk_Likelihood__GROSS" localSheetId="4">#REF!</definedName>
    <definedName name="Risk_Likelihood__GROSS" localSheetId="5">#REF!</definedName>
    <definedName name="Risk_Likelihood__GROSS" localSheetId="6">#REF!</definedName>
    <definedName name="Risk_Likelihood__GROSS" localSheetId="7">#REF!</definedName>
    <definedName name="Risk_Likelihood__GROSS" localSheetId="8">#REF!</definedName>
    <definedName name="Risk_Likelihood__GROSS" localSheetId="9">#REF!</definedName>
    <definedName name="Risk_Likelihood__GROSS" localSheetId="10">#REF!</definedName>
    <definedName name="Risk_Likelihood__GROSS">#REF!</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N11" i="24" l="1"/>
  <c r="M11" i="24"/>
  <c r="U11" i="24" s="1"/>
  <c r="L11" i="24"/>
  <c r="T11" i="24" s="1"/>
  <c r="E11" i="24"/>
  <c r="E12" i="24" s="1"/>
  <c r="U10" i="24"/>
  <c r="M10" i="24"/>
  <c r="L10" i="24"/>
  <c r="E10" i="24"/>
  <c r="I5" i="24"/>
  <c r="H5" i="24"/>
  <c r="G5" i="24"/>
  <c r="E5" i="24"/>
  <c r="C5" i="24"/>
  <c r="M12" i="23"/>
  <c r="U12" i="23" s="1"/>
  <c r="L12" i="23"/>
  <c r="N12" i="23" s="1"/>
  <c r="E12" i="23"/>
  <c r="M11" i="23"/>
  <c r="U11" i="23" s="1"/>
  <c r="L11" i="23"/>
  <c r="T11" i="23" s="1"/>
  <c r="V11" i="23" s="1"/>
  <c r="E11" i="23"/>
  <c r="T10" i="23"/>
  <c r="V10" i="23" s="1"/>
  <c r="M10" i="23"/>
  <c r="U10" i="23" s="1"/>
  <c r="L10" i="23"/>
  <c r="E10" i="23"/>
  <c r="E13" i="23" s="1"/>
  <c r="I5" i="23"/>
  <c r="H5" i="23"/>
  <c r="G5" i="23"/>
  <c r="E5" i="23"/>
  <c r="C5" i="23"/>
  <c r="U13" i="22"/>
  <c r="M13" i="22"/>
  <c r="L13" i="22"/>
  <c r="E13" i="22"/>
  <c r="M12" i="22"/>
  <c r="U12" i="22" s="1"/>
  <c r="L12" i="22"/>
  <c r="E12" i="22"/>
  <c r="U11" i="22"/>
  <c r="N11" i="22"/>
  <c r="M11" i="22"/>
  <c r="L11" i="22"/>
  <c r="T11" i="22" s="1"/>
  <c r="V11" i="22" s="1"/>
  <c r="E11" i="22"/>
  <c r="M10" i="22"/>
  <c r="U10" i="22" s="1"/>
  <c r="L10" i="22"/>
  <c r="T10" i="22" s="1"/>
  <c r="V10" i="22" s="1"/>
  <c r="E10" i="22"/>
  <c r="I5" i="22"/>
  <c r="H5" i="22"/>
  <c r="G5" i="22"/>
  <c r="E5" i="22"/>
  <c r="C5" i="22"/>
  <c r="M11" i="21"/>
  <c r="U11" i="21" s="1"/>
  <c r="L11" i="21"/>
  <c r="T11" i="21" s="1"/>
  <c r="V11" i="21" s="1"/>
  <c r="E11" i="21"/>
  <c r="M10" i="21"/>
  <c r="U10" i="21" s="1"/>
  <c r="L10" i="21"/>
  <c r="E10" i="21"/>
  <c r="I5" i="21"/>
  <c r="H5" i="21"/>
  <c r="G5" i="21"/>
  <c r="E5" i="21"/>
  <c r="C5" i="21"/>
  <c r="N13" i="20"/>
  <c r="M13" i="20"/>
  <c r="U13" i="20" s="1"/>
  <c r="L13" i="20"/>
  <c r="T13" i="20" s="1"/>
  <c r="E13" i="20"/>
  <c r="M12" i="20"/>
  <c r="U12" i="20" s="1"/>
  <c r="L12" i="20"/>
  <c r="T12" i="20" s="1"/>
  <c r="V12" i="20" s="1"/>
  <c r="E12" i="20"/>
  <c r="M11" i="20"/>
  <c r="U11" i="20" s="1"/>
  <c r="L11" i="20"/>
  <c r="T11" i="20" s="1"/>
  <c r="E11" i="20"/>
  <c r="U10" i="20"/>
  <c r="M10" i="20"/>
  <c r="L10" i="20"/>
  <c r="E10" i="20"/>
  <c r="E14" i="20" s="1"/>
  <c r="I5" i="20"/>
  <c r="H5" i="20"/>
  <c r="G5" i="20"/>
  <c r="E5" i="20"/>
  <c r="C5" i="20"/>
  <c r="U14" i="17"/>
  <c r="M14" i="17"/>
  <c r="L14" i="17"/>
  <c r="T14" i="17" s="1"/>
  <c r="V14" i="17" s="1"/>
  <c r="E14" i="17"/>
  <c r="M13" i="17"/>
  <c r="U13" i="17" s="1"/>
  <c r="L13" i="17"/>
  <c r="T13" i="17" s="1"/>
  <c r="V13" i="17" s="1"/>
  <c r="E13" i="17"/>
  <c r="M12" i="17"/>
  <c r="U12" i="17" s="1"/>
  <c r="L12" i="17"/>
  <c r="T12" i="17" s="1"/>
  <c r="E12" i="17"/>
  <c r="U11" i="17"/>
  <c r="M11" i="17"/>
  <c r="L11" i="17"/>
  <c r="N11" i="17" s="1"/>
  <c r="E11" i="17"/>
  <c r="E15" i="17" s="1"/>
  <c r="M10" i="17"/>
  <c r="U10" i="17" s="1"/>
  <c r="L10" i="17"/>
  <c r="T10" i="17" s="1"/>
  <c r="E10" i="17"/>
  <c r="I5" i="17"/>
  <c r="H5" i="17"/>
  <c r="G5" i="17"/>
  <c r="E5" i="17"/>
  <c r="C5" i="17"/>
  <c r="N15" i="14"/>
  <c r="M15" i="14"/>
  <c r="U15" i="14" s="1"/>
  <c r="L15" i="14"/>
  <c r="T15" i="14" s="1"/>
  <c r="V15" i="14" s="1"/>
  <c r="E15" i="14"/>
  <c r="M14" i="14"/>
  <c r="U14" i="14" s="1"/>
  <c r="L14" i="14"/>
  <c r="T14" i="14" s="1"/>
  <c r="E14" i="14"/>
  <c r="M13" i="14"/>
  <c r="U13" i="14" s="1"/>
  <c r="L13" i="14"/>
  <c r="T13" i="14" s="1"/>
  <c r="V13" i="14" s="1"/>
  <c r="E13" i="14"/>
  <c r="U12" i="14"/>
  <c r="M12" i="14"/>
  <c r="L12" i="14"/>
  <c r="T12" i="14" s="1"/>
  <c r="E12" i="14"/>
  <c r="M11" i="14"/>
  <c r="U11" i="14" s="1"/>
  <c r="L11" i="14"/>
  <c r="T11" i="14" s="1"/>
  <c r="V11" i="14" s="1"/>
  <c r="E11" i="14"/>
  <c r="M10" i="14"/>
  <c r="U10" i="14" s="1"/>
  <c r="L10" i="14"/>
  <c r="T10" i="14" s="1"/>
  <c r="E10" i="14"/>
  <c r="I5" i="14"/>
  <c r="H5" i="14"/>
  <c r="G5" i="14"/>
  <c r="E5" i="14"/>
  <c r="C5" i="14"/>
  <c r="M13" i="13"/>
  <c r="U13" i="13" s="1"/>
  <c r="L13" i="13"/>
  <c r="T13" i="13" s="1"/>
  <c r="E13" i="13"/>
  <c r="U12" i="13"/>
  <c r="M12" i="13"/>
  <c r="L12" i="13"/>
  <c r="N12" i="13" s="1"/>
  <c r="E12" i="13"/>
  <c r="T11" i="13"/>
  <c r="M11" i="13"/>
  <c r="U11" i="13" s="1"/>
  <c r="V11" i="13" s="1"/>
  <c r="L11" i="13"/>
  <c r="E11" i="13"/>
  <c r="U10" i="13"/>
  <c r="M10" i="13"/>
  <c r="L10" i="13"/>
  <c r="T10" i="13" s="1"/>
  <c r="E10" i="13"/>
  <c r="E14" i="13" s="1"/>
  <c r="I5" i="13"/>
  <c r="H5" i="13"/>
  <c r="G5" i="13"/>
  <c r="E5" i="13"/>
  <c r="C5" i="13"/>
  <c r="M18" i="12"/>
  <c r="U18" i="12" s="1"/>
  <c r="L18" i="12"/>
  <c r="E18" i="12"/>
  <c r="U17" i="12"/>
  <c r="M17" i="12"/>
  <c r="N17" i="12" s="1"/>
  <c r="L17" i="12"/>
  <c r="T17" i="12" s="1"/>
  <c r="V17" i="12" s="1"/>
  <c r="E17" i="12"/>
  <c r="M16" i="12"/>
  <c r="U16" i="12" s="1"/>
  <c r="L16" i="12"/>
  <c r="T16" i="12" s="1"/>
  <c r="V16" i="12" s="1"/>
  <c r="E16" i="12"/>
  <c r="N15" i="12"/>
  <c r="M15" i="12"/>
  <c r="U15" i="12" s="1"/>
  <c r="L15" i="12"/>
  <c r="T15" i="12" s="1"/>
  <c r="E15" i="12"/>
  <c r="M14" i="12"/>
  <c r="U14" i="12" s="1"/>
  <c r="L14" i="12"/>
  <c r="N14" i="12" s="1"/>
  <c r="E14" i="12"/>
  <c r="T13" i="12"/>
  <c r="N13" i="12"/>
  <c r="M13" i="12"/>
  <c r="U13" i="12" s="1"/>
  <c r="L13" i="12"/>
  <c r="E13" i="12"/>
  <c r="T12" i="12"/>
  <c r="V12" i="12" s="1"/>
  <c r="M12" i="12"/>
  <c r="U12" i="12" s="1"/>
  <c r="L12" i="12"/>
  <c r="E12" i="12"/>
  <c r="U11" i="12"/>
  <c r="M11" i="12"/>
  <c r="L11" i="12"/>
  <c r="T11" i="12" s="1"/>
  <c r="E11" i="12"/>
  <c r="M10" i="12"/>
  <c r="U10" i="12" s="1"/>
  <c r="L10" i="12"/>
  <c r="N10" i="12" s="1"/>
  <c r="E10" i="12"/>
  <c r="I5" i="12"/>
  <c r="H5" i="12"/>
  <c r="G5" i="12"/>
  <c r="E5" i="12"/>
  <c r="C5" i="12"/>
  <c r="N23" i="11"/>
  <c r="M23" i="11"/>
  <c r="U23" i="11" s="1"/>
  <c r="L23" i="11"/>
  <c r="T23" i="11" s="1"/>
  <c r="V23" i="11" s="1"/>
  <c r="E23" i="11"/>
  <c r="M22" i="11"/>
  <c r="L22" i="11"/>
  <c r="N22" i="11" s="1"/>
  <c r="E22" i="11"/>
  <c r="M21" i="11"/>
  <c r="N21" i="11" s="1"/>
  <c r="L21" i="11"/>
  <c r="E21" i="11"/>
  <c r="M20" i="11"/>
  <c r="U20" i="11" s="1"/>
  <c r="L20" i="11"/>
  <c r="T20" i="11" s="1"/>
  <c r="V20" i="11" s="1"/>
  <c r="E20" i="11"/>
  <c r="N19" i="11"/>
  <c r="M19" i="11"/>
  <c r="U19" i="11" s="1"/>
  <c r="L19" i="11"/>
  <c r="T19" i="11" s="1"/>
  <c r="E19" i="11"/>
  <c r="M18" i="11"/>
  <c r="U18" i="11" s="1"/>
  <c r="L18" i="11"/>
  <c r="N18" i="11" s="1"/>
  <c r="E18" i="11"/>
  <c r="T17" i="11"/>
  <c r="N17" i="11"/>
  <c r="M17" i="11"/>
  <c r="U17" i="11" s="1"/>
  <c r="L17" i="11"/>
  <c r="E17" i="11"/>
  <c r="M16" i="11"/>
  <c r="U16" i="11" s="1"/>
  <c r="L16" i="11"/>
  <c r="T16" i="11" s="1"/>
  <c r="V16" i="11" s="1"/>
  <c r="E16" i="11"/>
  <c r="U15" i="11"/>
  <c r="M15" i="11"/>
  <c r="L15" i="11"/>
  <c r="T15" i="11" s="1"/>
  <c r="V15" i="11" s="1"/>
  <c r="E15" i="11"/>
  <c r="M14" i="11"/>
  <c r="U14" i="11" s="1"/>
  <c r="L14" i="11"/>
  <c r="N14" i="11" s="1"/>
  <c r="E14" i="11"/>
  <c r="T13" i="11"/>
  <c r="M13" i="11"/>
  <c r="U13" i="11" s="1"/>
  <c r="L13" i="11"/>
  <c r="N13" i="11" s="1"/>
  <c r="E13" i="11"/>
  <c r="T12" i="11"/>
  <c r="V12" i="11" s="1"/>
  <c r="M12" i="11"/>
  <c r="U12" i="11" s="1"/>
  <c r="L12" i="11"/>
  <c r="E12" i="11"/>
  <c r="M11" i="11"/>
  <c r="U11" i="11" s="1"/>
  <c r="L11" i="11"/>
  <c r="T11" i="11" s="1"/>
  <c r="E11" i="11"/>
  <c r="M10" i="11"/>
  <c r="U10" i="11" s="1"/>
  <c r="L10" i="11"/>
  <c r="E10" i="11"/>
  <c r="I5" i="11"/>
  <c r="H5" i="11"/>
  <c r="G5" i="11"/>
  <c r="E5" i="11"/>
  <c r="C5" i="11"/>
  <c r="T16" i="10"/>
  <c r="N16" i="10"/>
  <c r="M16" i="10"/>
  <c r="U16" i="10" s="1"/>
  <c r="L16" i="10"/>
  <c r="E16" i="10"/>
  <c r="T15" i="10"/>
  <c r="V15" i="10" s="1"/>
  <c r="M15" i="10"/>
  <c r="U15" i="10" s="1"/>
  <c r="L15" i="10"/>
  <c r="E15" i="10"/>
  <c r="M14" i="10"/>
  <c r="U14" i="10" s="1"/>
  <c r="L14" i="10"/>
  <c r="T14" i="10" s="1"/>
  <c r="E14" i="10"/>
  <c r="M13" i="10"/>
  <c r="U13" i="10" s="1"/>
  <c r="L13" i="10"/>
  <c r="E13" i="10"/>
  <c r="U12" i="10"/>
  <c r="T12" i="10"/>
  <c r="M12" i="10"/>
  <c r="N12" i="10" s="1"/>
  <c r="L12" i="10"/>
  <c r="E12" i="10"/>
  <c r="T11" i="10"/>
  <c r="V11" i="10" s="1"/>
  <c r="M11" i="10"/>
  <c r="U11" i="10" s="1"/>
  <c r="L11" i="10"/>
  <c r="E11" i="10"/>
  <c r="M10" i="10"/>
  <c r="U10" i="10" s="1"/>
  <c r="L10" i="10"/>
  <c r="T10" i="10" s="1"/>
  <c r="E10" i="10"/>
  <c r="I5" i="10"/>
  <c r="H5" i="10"/>
  <c r="G5" i="10"/>
  <c r="E5" i="10"/>
  <c r="C5" i="10"/>
  <c r="U17" i="9"/>
  <c r="M17" i="9"/>
  <c r="L17" i="9"/>
  <c r="N17" i="9" s="1"/>
  <c r="E17" i="9"/>
  <c r="U16" i="9"/>
  <c r="N16" i="9"/>
  <c r="M16" i="9"/>
  <c r="L16" i="9"/>
  <c r="T16" i="9" s="1"/>
  <c r="V16" i="9" s="1"/>
  <c r="E16" i="9"/>
  <c r="T15" i="9"/>
  <c r="V15" i="9" s="1"/>
  <c r="M15" i="9"/>
  <c r="U15" i="9" s="1"/>
  <c r="L15" i="9"/>
  <c r="E15" i="9"/>
  <c r="M14" i="9"/>
  <c r="U14" i="9" s="1"/>
  <c r="L14" i="9"/>
  <c r="T14" i="9" s="1"/>
  <c r="V14" i="9" s="1"/>
  <c r="E14" i="9"/>
  <c r="M13" i="9"/>
  <c r="U13" i="9" s="1"/>
  <c r="L13" i="9"/>
  <c r="E13" i="9"/>
  <c r="U12" i="9"/>
  <c r="N12" i="9"/>
  <c r="M12" i="9"/>
  <c r="L12" i="9"/>
  <c r="T12" i="9" s="1"/>
  <c r="E12" i="9"/>
  <c r="M11" i="9"/>
  <c r="U11" i="9" s="1"/>
  <c r="L11" i="9"/>
  <c r="T11" i="9" s="1"/>
  <c r="V11" i="9" s="1"/>
  <c r="E11" i="9"/>
  <c r="I5" i="9"/>
  <c r="H5" i="9"/>
  <c r="G5" i="9"/>
  <c r="E5" i="9"/>
  <c r="C5" i="9"/>
  <c r="N10" i="10" l="1"/>
  <c r="V16" i="10"/>
  <c r="N14" i="10"/>
  <c r="E24" i="11"/>
  <c r="N11" i="11"/>
  <c r="V17" i="11"/>
  <c r="V19" i="11"/>
  <c r="N11" i="14"/>
  <c r="N12" i="20"/>
  <c r="E12" i="21"/>
  <c r="N12" i="22"/>
  <c r="N13" i="9"/>
  <c r="E17" i="10"/>
  <c r="N13" i="10"/>
  <c r="N10" i="11"/>
  <c r="N15" i="11"/>
  <c r="N18" i="12"/>
  <c r="T12" i="13"/>
  <c r="V12" i="13" s="1"/>
  <c r="V10" i="14"/>
  <c r="V10" i="17"/>
  <c r="N14" i="17"/>
  <c r="V11" i="20"/>
  <c r="N10" i="21"/>
  <c r="N11" i="23"/>
  <c r="V11" i="24"/>
  <c r="V12" i="9"/>
  <c r="V13" i="11"/>
  <c r="V11" i="12"/>
  <c r="E18" i="9"/>
  <c r="V10" i="10"/>
  <c r="V13" i="12"/>
  <c r="V15" i="12"/>
  <c r="V10" i="13"/>
  <c r="E16" i="14"/>
  <c r="V12" i="14"/>
  <c r="V16" i="14" s="1"/>
  <c r="G11" i="8" s="1"/>
  <c r="N10" i="17"/>
  <c r="N10" i="20"/>
  <c r="V13" i="20"/>
  <c r="V12" i="10"/>
  <c r="V14" i="10"/>
  <c r="V11" i="11"/>
  <c r="N11" i="12"/>
  <c r="V12" i="17"/>
  <c r="V13" i="13"/>
  <c r="V14" i="14"/>
  <c r="N14" i="9"/>
  <c r="N12" i="17"/>
  <c r="N11" i="20"/>
  <c r="N14" i="20" s="1"/>
  <c r="F13" i="8" s="1"/>
  <c r="N11" i="21"/>
  <c r="T10" i="24"/>
  <c r="V10" i="24" s="1"/>
  <c r="V12" i="24" s="1"/>
  <c r="G17" i="8" s="1"/>
  <c r="N10" i="24"/>
  <c r="N12" i="24" s="1"/>
  <c r="F17" i="8" s="1"/>
  <c r="N11" i="10"/>
  <c r="N17" i="10" s="1"/>
  <c r="F7" i="8" s="1"/>
  <c r="T13" i="10"/>
  <c r="V13" i="10" s="1"/>
  <c r="V17" i="10" s="1"/>
  <c r="G7" i="8" s="1"/>
  <c r="N15" i="10"/>
  <c r="T10" i="11"/>
  <c r="V10" i="11" s="1"/>
  <c r="N12" i="11"/>
  <c r="T14" i="11"/>
  <c r="V14" i="11" s="1"/>
  <c r="N16" i="11"/>
  <c r="N24" i="11" s="1"/>
  <c r="F8" i="8" s="1"/>
  <c r="T18" i="11"/>
  <c r="V18" i="11" s="1"/>
  <c r="N20" i="11"/>
  <c r="T10" i="12"/>
  <c r="V10" i="12" s="1"/>
  <c r="N12" i="12"/>
  <c r="T14" i="12"/>
  <c r="V14" i="12" s="1"/>
  <c r="N16" i="12"/>
  <c r="T18" i="12"/>
  <c r="V18" i="12" s="1"/>
  <c r="N10" i="14"/>
  <c r="N12" i="14"/>
  <c r="N13" i="14"/>
  <c r="N14" i="14"/>
  <c r="N10" i="22"/>
  <c r="N14" i="22" s="1"/>
  <c r="F16" i="8" s="1"/>
  <c r="T12" i="22"/>
  <c r="V12" i="22" s="1"/>
  <c r="T13" i="22"/>
  <c r="V13" i="22" s="1"/>
  <c r="N13" i="22"/>
  <c r="N11" i="13"/>
  <c r="N11" i="9"/>
  <c r="T13" i="9"/>
  <c r="V13" i="9" s="1"/>
  <c r="N15" i="9"/>
  <c r="T17" i="9"/>
  <c r="V17" i="9" s="1"/>
  <c r="E19" i="12"/>
  <c r="N10" i="13"/>
  <c r="N13" i="13"/>
  <c r="T11" i="17"/>
  <c r="V11" i="17" s="1"/>
  <c r="V15" i="17" s="1"/>
  <c r="G12" i="8" s="1"/>
  <c r="N13" i="17"/>
  <c r="T10" i="20"/>
  <c r="V10" i="20" s="1"/>
  <c r="V14" i="20" s="1"/>
  <c r="G13" i="8" s="1"/>
  <c r="T10" i="21"/>
  <c r="V10" i="21" s="1"/>
  <c r="V12" i="21" s="1"/>
  <c r="G14" i="8" s="1"/>
  <c r="E14" i="22"/>
  <c r="N10" i="23"/>
  <c r="T12" i="23"/>
  <c r="V12" i="23" s="1"/>
  <c r="V13" i="23" s="1"/>
  <c r="G15" i="8" s="1"/>
  <c r="N13" i="23" l="1"/>
  <c r="F15" i="8" s="1"/>
  <c r="N19" i="12"/>
  <c r="F9" i="8" s="1"/>
  <c r="V14" i="13"/>
  <c r="G10" i="8" s="1"/>
  <c r="N12" i="21"/>
  <c r="F14" i="8" s="1"/>
  <c r="N15" i="17"/>
  <c r="F12" i="8" s="1"/>
  <c r="V18" i="9"/>
  <c r="G6" i="8" s="1"/>
  <c r="V14" i="22"/>
  <c r="G16" i="8" s="1"/>
  <c r="N16" i="14"/>
  <c r="F11" i="8" s="1"/>
  <c r="V19" i="12"/>
  <c r="G9" i="8" s="1"/>
  <c r="N14" i="13"/>
  <c r="F10" i="8" s="1"/>
  <c r="N18" i="9"/>
  <c r="F6" i="8" s="1"/>
  <c r="V24" i="11"/>
  <c r="G8" i="8" s="1"/>
  <c r="G18" i="8" s="1"/>
  <c r="F18" i="8" l="1"/>
</calcChain>
</file>

<file path=xl/sharedStrings.xml><?xml version="1.0" encoding="utf-8"?>
<sst xmlns="http://schemas.openxmlformats.org/spreadsheetml/2006/main" count="1056" uniqueCount="413">
  <si>
    <t>INSTRUCCIONES DE USO DE LA HERRAMIENTA DE EVALUACIÓN RIESGO (MATRIZ DE RIESGOS)</t>
  </si>
  <si>
    <t>Introducción</t>
  </si>
  <si>
    <t>La matriz de riesgos diseñada por la Diputación Provincial se refiere únicamente a Contratación Administrativa y se ha estructurado de la siguiente forma:</t>
  </si>
  <si>
    <t>2. Dentro de cada método de gestión se ofrecen de manera predefinida distintos riesgos y, dentro de cada uno de ellos, posibles indicadores de riesgo y controles.</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</si>
  <si>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</si>
  <si>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Cada riesgo tiene una única referencia. Las letras hacen alusión al método de gestión en el que se ha identificado dicho riesgo (C.R, riesgo en contratación) y los números identifican una referencia secuencial que identifica cada tipo de riesgo (C.R1, C.R2, C.R3 ... ).</t>
  </si>
  <si>
    <t>De la misma manera, existe una única referencia para cada Indicador de riesgo (I) y para cada Control (C), habiéndose asignado números secuenciales a los indicadores de riesgo de cada uno de los riesgos (por ejemplo, los indicadores del riesgo C.R2 como C.I. 2.1., etc…) y números secuenciales a los controles de cada uno de los riesgos (por ejemplo, los controles del riesgo C.R2 como C.C. 2.1., etc…).</t>
  </si>
  <si>
    <t>Definiciones</t>
  </si>
  <si>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</si>
  <si>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</si>
  <si>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</si>
  <si>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</si>
  <si>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de valorarse de 1 a 4 de acuerdo con los siguientes criterios:</t>
  </si>
  <si>
    <t>Impacto limitado</t>
  </si>
  <si>
    <t>El coste para la organización de que el riesgo se materializara sería limitado o bajo, tanto desde un punto de vista económico, como reputacional u operativo (por ejemplo, supondría un trabajo adicional que retrasa otros procesos).</t>
  </si>
  <si>
    <t>Impacto medio</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</si>
  <si>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</si>
  <si>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Impacto significativo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</si>
  <si>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</si>
  <si>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t>Impacto grave</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</si>
  <si>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</si>
  <si>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</si>
  <si>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</si>
  <si>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</si>
  <si>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</si>
  <si>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</si>
  <si>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</si>
  <si>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</si>
  <si>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</si>
  <si>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</si>
  <si>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</si>
  <si>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Controles</t>
  </si>
  <si>
    <t>Controles diseñados e implantados para mitigar el riesgo de los indicadores de cada uno de los riesgos.</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</si>
  <si>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</si>
  <si>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</si>
  <si>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</si>
  <si>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Controles a implementar por la entidad para reducir el riesgo neto a unos niveles de riesgo objetivo aceptables.</t>
  </si>
  <si>
    <t>RIESGO OBJETIVO O RESIDUAL</t>
  </si>
  <si>
    <r>
      <rPr>
        <sz val="11"/>
        <color theme="1"/>
        <rFont val="Calibri"/>
        <family val="2"/>
        <charset val="1"/>
      </rPr>
      <t>Nivel de riesgo de cada uno de los riesgos predefinidos en la herramienta y de los indicadores asociados a ellos, calculado teniendo en cuenta el efecto de los controles previstos por la entidad para redu</t>
    </r>
    <r>
      <rPr>
        <sz val="11"/>
        <rFont val="Calibri"/>
        <family val="2"/>
        <charset val="1"/>
      </rPr>
      <t>cir el riesgo neto.</t>
    </r>
  </si>
  <si>
    <t>Instrucciones para cumplimentar la matriz</t>
  </si>
  <si>
    <t xml:space="preserve">Los textos de las celdas en blanco correspondientes a las denominaciones y descripciones de los riesgos, los indicadores de riesgo y los controles han sido diseñados por el Comité Antifraude de la Diputación Provincial de Soria, y deben ser aprobados por el organo correspondiente de la Diputación. </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</si>
  <si>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</si>
  <si>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</si>
  <si>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</si>
  <si>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rPr>
        <sz val="11"/>
        <color theme="1"/>
        <rFont val="Calibri"/>
        <family val="2"/>
        <charset val="1"/>
      </rPr>
      <t xml:space="preserve">El equipo de evaluación debe de definir el </t>
    </r>
    <r>
      <rPr>
        <b/>
        <sz val="11"/>
        <color theme="1"/>
        <rFont val="Calibri"/>
        <family val="2"/>
        <charset val="1"/>
      </rPr>
      <t>IMPACTO</t>
    </r>
    <r>
      <rPr>
        <sz val="11"/>
        <color theme="1"/>
        <rFont val="Calibri"/>
        <family val="2"/>
        <charset val="1"/>
      </rPr>
      <t xml:space="preserve"> del riesgo de cada uno de los indicadores en caso de que llegara a materializarse, seleccionando en el menú desplegable una puntuación entre 1 y 4 de acuerdo con los criterios ya explicados anteriormente.</t>
    </r>
  </si>
  <si>
    <r>
      <rPr>
        <sz val="11"/>
        <color theme="1"/>
        <rFont val="Calibri"/>
        <family val="2"/>
        <charset val="1"/>
      </rPr>
      <t xml:space="preserve">El equipo de evaluación debe de definir la </t>
    </r>
    <r>
      <rPr>
        <b/>
        <sz val="11"/>
        <color theme="1"/>
        <rFont val="Calibri"/>
        <family val="2"/>
        <charset val="1"/>
      </rPr>
      <t>PROBABILIDAD</t>
    </r>
    <r>
      <rPr>
        <sz val="11"/>
        <color theme="1"/>
        <rFont val="Calibri"/>
        <family val="2"/>
        <charset val="1"/>
      </rPr>
      <t xml:space="preserve"> de que el riesgo de cada uno de los indicadores llegue a materializarse, seleccionando en el menú desplegable una puntuación entre 1 y 4 de acuerdo con los criterios ya explicados anteriormente.</t>
    </r>
  </si>
  <si>
    <r>
      <rPr>
        <sz val="11"/>
        <color theme="1"/>
        <rFont val="Calibri"/>
        <family val="2"/>
        <charset val="1"/>
      </rPr>
      <t xml:space="preserve">A partir de las valoraciones indicadas del impacto y la probabilidad del riesgo, la herramienta de evaluación de riesgo calculará automáticamente el resultado del </t>
    </r>
    <r>
      <rPr>
        <b/>
        <sz val="11"/>
        <color theme="1"/>
        <rFont val="Calibri"/>
        <family val="2"/>
        <charset val="1"/>
      </rPr>
      <t>RIESGO BRUTO</t>
    </r>
    <r>
      <rPr>
        <sz val="11"/>
        <color theme="1"/>
        <rFont val="Calibri"/>
        <family val="2"/>
        <charset val="1"/>
      </rPr>
      <t xml:space="preserve"> de cada una de los indicadores de riesgo y el </t>
    </r>
    <r>
      <rPr>
        <b/>
        <sz val="11"/>
        <color theme="1"/>
        <rFont val="Calibri"/>
        <family val="2"/>
        <charset val="1"/>
      </rPr>
      <t>coeficiente total del RIESGO BRUTO</t>
    </r>
    <r>
      <rPr>
        <sz val="11"/>
        <color theme="1"/>
        <rFont val="Calibri"/>
        <family val="2"/>
        <charset val="1"/>
      </rPr>
      <t xml:space="preserve"> de cada uno de los riesgos predefinidos (calculado como promedio de los riesgos brutos de los distintos indicadores de riesgo).</t>
    </r>
  </si>
  <si>
    <r>
      <rPr>
        <sz val="11"/>
        <color theme="1"/>
        <rFont val="Calibri"/>
        <family val="2"/>
        <charset val="1"/>
      </rPr>
      <t xml:space="preserve">Para los distintos controles asociados a cada una de los indicadores de riesgo que aparecen predefinidos, el equipo de evaluación deberá indicar si </t>
    </r>
    <r>
      <rPr>
        <b/>
        <sz val="11"/>
        <color theme="1"/>
        <rFont val="Calibri"/>
        <family val="2"/>
        <charset val="1"/>
      </rPr>
      <t>existe constancia de la implementación de estos controles</t>
    </r>
    <r>
      <rPr>
        <sz val="11"/>
        <color theme="1"/>
        <rFont val="Calibri"/>
        <family val="2"/>
        <charset val="1"/>
      </rPr>
      <t xml:space="preserve">  (eligiendo entre "Sí" o "No" en el menú desplegable) e indicando el </t>
    </r>
    <r>
      <rPr>
        <b/>
        <sz val="11"/>
        <color theme="1"/>
        <rFont val="Calibri"/>
        <family val="2"/>
        <charset val="1"/>
      </rPr>
      <t>grado de confianza que le merece la eficacia de este control</t>
    </r>
    <r>
      <rPr>
        <sz val="11"/>
        <color theme="1"/>
        <rFont val="Calibri"/>
        <family val="2"/>
        <charset val="1"/>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</si>
  <si>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</si>
  <si>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sz val="11"/>
        <color theme="1"/>
        <rFont val="Calibri"/>
        <family val="2"/>
        <charset val="1"/>
      </rPr>
      <t xml:space="preserve">A partir de las valoraciones efectuadas, la herramienta de evaluación de riesgo calculará automáticamente el resultado del </t>
    </r>
    <r>
      <rPr>
        <b/>
        <sz val="11"/>
        <color theme="1"/>
        <rFont val="Calibri"/>
        <family val="2"/>
        <charset val="1"/>
      </rPr>
      <t>RIESGO NETO</t>
    </r>
    <r>
      <rPr>
        <sz val="11"/>
        <color theme="1"/>
        <rFont val="Calibri"/>
        <family val="2"/>
        <charset val="1"/>
      </rPr>
      <t xml:space="preserve"> de cada uno de los indicadores de riesgo y el </t>
    </r>
    <r>
      <rPr>
        <b/>
        <sz val="11"/>
        <color theme="1"/>
        <rFont val="Calibri"/>
        <family val="2"/>
        <charset val="1"/>
      </rPr>
      <t>coeficiente total del RIESGO NETO</t>
    </r>
    <r>
      <rPr>
        <sz val="11"/>
        <color theme="1"/>
        <rFont val="Calibri"/>
        <family val="2"/>
        <charset val="1"/>
      </rPr>
      <t xml:space="preserve"> de cada uno de los riesgos predefinidos (calculado como promedio de los riesgos netos de los distintos indicadores de riesgo).</t>
    </r>
  </si>
  <si>
    <r>
      <rPr>
        <sz val="11"/>
        <color theme="1"/>
        <rFont val="Calibri"/>
        <family val="2"/>
        <charset val="1"/>
      </rPr>
      <t xml:space="preserve">En el caso de que el riesgo neto deba reducirse o si no hay controles o el nivel de confianza es bajo, el equipo evaluador deberá indicar cuál va a ser su </t>
    </r>
    <r>
      <rPr>
        <b/>
        <sz val="11"/>
        <color theme="1"/>
        <rFont val="Calibri"/>
        <family val="2"/>
        <charset val="1"/>
      </rPr>
      <t>Plan de Acción</t>
    </r>
    <r>
      <rPr>
        <sz val="11"/>
        <color theme="1"/>
        <rFont val="Calibri"/>
        <family val="2"/>
        <charset val="1"/>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</si>
  <si>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r>
      <rPr>
        <sz val="11"/>
        <color theme="1"/>
        <rFont val="Calibri"/>
        <family val="2"/>
        <charset val="1"/>
      </rPr>
      <t xml:space="preserve">A partir de las valoraciones efectuadas, la herramienta de evaluación de riesgo calculará automáticamente el resultado del </t>
    </r>
    <r>
      <rPr>
        <b/>
        <sz val="11"/>
        <color theme="1"/>
        <rFont val="Calibri"/>
        <family val="2"/>
        <charset val="1"/>
      </rPr>
      <t>RIESGO OBJETIVO</t>
    </r>
    <r>
      <rPr>
        <sz val="11"/>
        <color theme="1"/>
        <rFont val="Calibri"/>
        <family val="2"/>
        <charset val="1"/>
      </rPr>
      <t xml:space="preserve"> de cada uno de los indicadores de riesgo y el </t>
    </r>
    <r>
      <rPr>
        <b/>
        <sz val="11"/>
        <color theme="1"/>
        <rFont val="Calibri"/>
        <family val="2"/>
        <charset val="1"/>
      </rPr>
      <t>coeficiente total del RIESGO OBJETIVO</t>
    </r>
    <r>
      <rPr>
        <sz val="11"/>
        <color theme="1"/>
        <rFont val="Calibri"/>
        <family val="2"/>
        <charset val="1"/>
      </rPr>
      <t xml:space="preserve"> de cada uno de los riesgos predefinidos (calculado como promedio de los riesgos netos de los distintos indicadores de riesgo).</t>
    </r>
  </si>
  <si>
    <t>Resultados</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</si>
  <si>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</si>
  <si>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</si>
  <si>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</si>
  <si>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</si>
  <si>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</si>
  <si>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</si>
  <si>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</si>
  <si>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</si>
  <si>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</si>
  <si>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</si>
  <si>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</si>
  <si>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</si>
  <si>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Conclusión</t>
  </si>
  <si>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</si>
  <si>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</si>
  <si>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</si>
  <si>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r>
      <rPr>
        <b/>
        <sz val="12"/>
        <color theme="1"/>
        <rFont val="Calibri"/>
        <family val="2"/>
        <charset val="1"/>
      </rPr>
      <t xml:space="preserve">2: EVALUACIÓN DE LA EXPOSICIÓN A RIESGOS DE FRAUDE ESPECÍFICOS - </t>
    </r>
    <r>
      <rPr>
        <b/>
        <u/>
        <sz val="12"/>
        <color theme="1"/>
        <rFont val="Calibri"/>
        <family val="2"/>
        <charset val="1"/>
      </rPr>
      <t>CONTRATACIÓN</t>
    </r>
  </si>
  <si>
    <t>DESCRIPCIÓN DEL RIESGO</t>
  </si>
  <si>
    <t>RESULTADO DE LA AUTOEVALUACIÓN</t>
  </si>
  <si>
    <t>Ref. del riesgo</t>
  </si>
  <si>
    <t>Denominación del riesgo</t>
  </si>
  <si>
    <t>Descripción del riesgo</t>
  </si>
  <si>
    <t>¿A quién afecta este riesgo? 
(Entidad decisora (ED) / Entidad ejecutora (EE) / Beneficiarios (BF) / Contratistas (C) / Terceros (T))</t>
  </si>
  <si>
    <t>¿Es el riesgo interno, externo o resultado de una colusión?</t>
  </si>
  <si>
    <t>COEFICIENTE TOTAL 
RIESGO NETO</t>
  </si>
  <si>
    <t>COEFICIENTE TOTAL 
RIESGO OBJETIVO</t>
  </si>
  <si>
    <t>C.R1</t>
  </si>
  <si>
    <t xml:space="preserve">Limitación de la concurrencia </t>
  </si>
  <si>
    <t>Manipulación del procedimiento de preparación y/o adjudicación, limitándose el acceso a la contratación pública en condiciones de igualdad y no discriminación a todos los licitadores.</t>
  </si>
  <si>
    <t>ENTIDAD EJECUTORA</t>
  </si>
  <si>
    <t>Interno</t>
  </si>
  <si>
    <t>C.R2</t>
  </si>
  <si>
    <t>Prácticas colusorias en las ofertas</t>
  </si>
  <si>
    <t>Distintas empresas acuerdan en secreto manipular el proceso de licitación para limitar o eliminar la competencia entre ellas, por lo general con la finalidad de incrementar artificialmente los precios o reducir la calidad de los bienes o servicios.</t>
  </si>
  <si>
    <t>Colusión</t>
  </si>
  <si>
    <t>C.R3</t>
  </si>
  <si>
    <t>Conflicto de interés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</si>
  <si>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</si>
  <si>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C.R4</t>
  </si>
  <si>
    <t xml:space="preserve">Manipulación en la valoración técnica o económica de las ofertas presentadas </t>
  </si>
  <si>
    <t>Manipulación del procedimiento de contratación en favor de un licitante o en detrimento de otro o varios.</t>
  </si>
  <si>
    <t>C.R5</t>
  </si>
  <si>
    <t>Fraccionamiento fraudulento del contrato</t>
  </si>
  <si>
    <t>Fraccionamiento del contrato en dos o más procedimientos con idéntico adjudicatario evitando la utilización de un procedimiento que, en base a la cuantía total, hubiese requerido mayores garantías de concurrencia y de publicidad.</t>
  </si>
  <si>
    <t>C.R6</t>
  </si>
  <si>
    <t>Incumplimientos en la formalización del contrato</t>
  </si>
  <si>
    <t>Irregularidades en la formalización del contrato de manera que no se ajusta con exactitud a las condiciones de la licitación o se alteran los términos de la adjudicación.</t>
  </si>
  <si>
    <t>C.R7</t>
  </si>
  <si>
    <t>Incumplimientos o deficiencias en la ejecución del contrato</t>
  </si>
  <si>
    <t>El contratista incumple las especificaciones del contrato durante su ejecución</t>
  </si>
  <si>
    <t>Externo</t>
  </si>
  <si>
    <t>C.R8</t>
  </si>
  <si>
    <t xml:space="preserve">Falsedad documental </t>
  </si>
  <si>
    <t>El licitador incurre en falsedad para poder acceder al procedimiento de licitación y/o se aprecia falsedad en la documentación presentada para obtener el pago del precio.</t>
  </si>
  <si>
    <t>C.R9</t>
  </si>
  <si>
    <t>Doble financiación</t>
  </si>
  <si>
    <t>Incumplimiento de la prohibición de doble financiación.</t>
  </si>
  <si>
    <t>C.R10</t>
  </si>
  <si>
    <t xml:space="preserve">Incumplimiento de las obligaciones de información, comunicación y publicidad </t>
  </si>
  <si>
    <t>No se cumple lo estipulado en la normativa nacional o europea respecto a las obligaciones de información y publicidad.</t>
  </si>
  <si>
    <t>C.R11</t>
  </si>
  <si>
    <t>Pérdida de pista de auditoría</t>
  </si>
  <si>
    <t>No se garantiza la conservación de toda la documentación y registros contables para disponer de una pista de auditoría adecuada</t>
  </si>
  <si>
    <t>C.RX</t>
  </si>
  <si>
    <t>Retraso en alta y mal funcionamiento de aplicaciones informáticas</t>
  </si>
  <si>
    <t>Retraso en el alta en COFFEE y otras aplicaciones informáticas</t>
  </si>
  <si>
    <t>RIESGO TOTAL MÉTODO GESTIÓN 
(CONTRATACIÓN)</t>
  </si>
  <si>
    <t>Sí</t>
  </si>
  <si>
    <t>Alto</t>
  </si>
  <si>
    <t xml:space="preserve">¿A quién afecta este riesgo? 
</t>
  </si>
  <si>
    <t>No</t>
  </si>
  <si>
    <t>Medio</t>
  </si>
  <si>
    <t>Bajo</t>
  </si>
  <si>
    <t>INDICADORES DE RIESGO</t>
  </si>
  <si>
    <t xml:space="preserve"> CONTROLES EXISTENTES</t>
  </si>
  <si>
    <t>PLAN DE ACCIÓN</t>
  </si>
  <si>
    <t>RIESGO OBJETIVO</t>
  </si>
  <si>
    <t>Ref. Indicador Riesgo</t>
  </si>
  <si>
    <t>Indicador de riesgo</t>
  </si>
  <si>
    <t>Impacto del riesgo BRUTO</t>
  </si>
  <si>
    <t>Probabilidad del riesgo BRUTO</t>
  </si>
  <si>
    <t>Puntuación del riesgo BRUTO</t>
  </si>
  <si>
    <t>Ref. Control</t>
  </si>
  <si>
    <t>Descripción del control</t>
  </si>
  <si>
    <t>¿Hay constancia de la implementación del control?</t>
  </si>
  <si>
    <t>¿Qué grado de confianza merece la eficacia de este control?</t>
  </si>
  <si>
    <t>Efecto combinado de los controles sobre el IMPACTO del riesgo BRUTO, teniendo en cuenta los niveles de confianza</t>
  </si>
  <si>
    <t>Efecto combinado de los controles sobre la PROBABILIDAD del riesgo BRUTO, teniendo en cuenta los niveles de confianza</t>
  </si>
  <si>
    <t>Impacto del riesgo NETO</t>
  </si>
  <si>
    <t>Probabilidad del riesgo NETO</t>
  </si>
  <si>
    <t>Puntuación del riesgo NETO</t>
  </si>
  <si>
    <t>Nuevo control previsto</t>
  </si>
  <si>
    <t>Persona/unidad responsable</t>
  </si>
  <si>
    <t>Plazo de aplicación</t>
  </si>
  <si>
    <t>Efecto combinado de los nuevos controles previstos sobre el IMPACTO del riesgo NETO</t>
  </si>
  <si>
    <t>Efecto combinado de los nuevos controles previstos sobre la PROBABILIDAD del riesgo NETO</t>
  </si>
  <si>
    <t>Impacto del riesgo OBJETIVO</t>
  </si>
  <si>
    <t>Probabilidad del riesgo OBJETIVO</t>
  </si>
  <si>
    <t>Puntuación del riesgo OBJETIVO</t>
  </si>
  <si>
    <t>C.I. 1.1</t>
  </si>
  <si>
    <r>
      <rPr>
        <b/>
        <i/>
        <sz val="9"/>
        <color theme="1"/>
        <rFont val="Calibri"/>
        <family val="2"/>
        <charset val="1"/>
      </rPr>
      <t xml:space="preserve">Pliegos de cláusulas técnicas o administrativas redactados a favor de un licitador.
</t>
    </r>
    <r>
      <rPr>
        <sz val="9"/>
        <color theme="1"/>
        <rFont val="Calibri"/>
        <family val="2"/>
        <charset val="1"/>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</si>
  <si>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t>C.C. 1.1</t>
  </si>
  <si>
    <t xml:space="preserve">●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                                                                                             ● Declaración técnica relativa a que ninguna empresa ha suministrado modelo de pliego
● Revisión por parte del servicio jurídico o persona independiente al órgano de contratación de la documentación inicial de cualquier procedimiento de contratación que garantice un procedimiento abierto y competitivo, así como la participación de diversos licitadores.   </t>
  </si>
  <si>
    <t>C.I. 1.2</t>
  </si>
  <si>
    <r>
      <rPr>
        <b/>
        <i/>
        <sz val="9"/>
        <color theme="1"/>
        <rFont val="Calibri"/>
        <family val="2"/>
        <charset val="1"/>
      </rPr>
      <t xml:space="preserve">Los pliegos presentan prescripciones más restrictivas o más generales que las aprobadas en procedimientos previos similares. 
</t>
    </r>
    <r>
      <rPr>
        <sz val="9"/>
        <color theme="1"/>
        <rFont val="Calibri"/>
        <family val="2"/>
        <charset val="1"/>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</si>
  <si>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t>C.C. 1.2</t>
  </si>
  <si>
    <t>●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 
● Revisión por parte del servicio jurídico o persona independiente al órgano de contratación de la documentación inicial de cualquier procedimiento de contratación que garantice un procedimiento abierto y competitivo, así como el control de la homogeneidad y proporcionalidad de los requisitos de solvencia, estableciendo un pronunciamiento específico en el informe jurídico..</t>
  </si>
  <si>
    <t>C.I. 1.3</t>
  </si>
  <si>
    <r>
      <rPr>
        <b/>
        <i/>
        <sz val="9"/>
        <color theme="1"/>
        <rFont val="Calibri"/>
        <family val="2"/>
        <charset val="1"/>
      </rPr>
      <t xml:space="preserve">Presentación de una única oferta o el número de licitadores es anormalmente bajo, según el tipo de procedimiento de contratación.
</t>
    </r>
    <r>
      <rPr>
        <sz val="9"/>
        <color theme="1"/>
        <rFont val="Calibri"/>
        <family val="2"/>
        <charset val="1"/>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</si>
  <si>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C.C. 1.3</t>
  </si>
  <si>
    <t>●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
● Revisión por parte del servicio jurídico o persona independiente al órgano de contratación de la documentación inicial de cualquier procedimiento de contratación que garantice un procedimiento abierto y competitivo, así como la participación de diversos licitadores.                                                                                      ● En contratos menores existe una instrucción interna que exige la solicitud de tres ofertas para los de cuantía superior a 3.000 euros</t>
  </si>
  <si>
    <t>C.I. 1.5</t>
  </si>
  <si>
    <r>
      <rPr>
        <b/>
        <i/>
        <sz val="9"/>
        <color theme="1"/>
        <rFont val="Calibri"/>
        <family val="2"/>
        <charset val="1"/>
      </rPr>
      <t>La publicidad de los procedimientos es incompleta, irregular o limitada  y/o insuficiencia o incumplimiento de plazos para la recepción de ofertas.</t>
    </r>
    <r>
      <rPr>
        <b/>
        <sz val="9"/>
        <color theme="1"/>
        <rFont val="Calibri"/>
        <family val="2"/>
        <charset val="1"/>
      </rPr>
      <t xml:space="preserve"> 
</t>
    </r>
    <r>
      <rPr>
        <sz val="9"/>
        <color theme="1"/>
        <rFont val="Calibri"/>
        <family val="2"/>
        <charset val="1"/>
      </rPr>
      <t>El procedimiento no cumple con los requisitos de información y publicidad mínimos</t>
    </r>
    <r>
      <rPr>
        <b/>
        <sz val="9"/>
        <color theme="1"/>
        <rFont val="Calibri"/>
        <family val="2"/>
        <charset val="1"/>
      </rPr>
      <t xml:space="preserve"> </t>
    </r>
    <r>
      <rPr>
        <sz val="9"/>
        <color theme="1"/>
        <rFont val="Calibri"/>
        <family val="2"/>
        <charset val="1"/>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</si>
  <si>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t>C.C. 1.5</t>
  </si>
  <si>
    <t>● Comprobación por la Secretaría Intervención del cumplimiento de los requisitos y plasmación en un informe de los defectos del procedimiento.                                                                                                                                                                                                ● Dejar constancia en un acta de las ofertas presentadas, plazo de presentación y apertura de las mismas.
● Elaboración de un checklist con el fin de comprobar que se cumplen los requisitos en materia de información y publicidad en la materia.</t>
  </si>
  <si>
    <t>C.I. 1.6</t>
  </si>
  <si>
    <r>
      <rPr>
        <b/>
        <i/>
        <sz val="9"/>
        <color theme="1"/>
        <rFont val="Calibri"/>
        <family val="2"/>
        <charset val="1"/>
      </rPr>
      <t xml:space="preserve">Reclamaciones de otros licitadores.
</t>
    </r>
    <r>
      <rPr>
        <sz val="9"/>
        <color theme="1"/>
        <rFont val="Calibri"/>
        <family val="2"/>
        <charset val="1"/>
      </rPr>
      <t>Se producen reclamaciones o quejas</t>
    </r>
    <r>
      <rPr>
        <b/>
        <sz val="9"/>
        <color theme="1"/>
        <rFont val="Calibri"/>
        <family val="2"/>
        <charset val="1"/>
      </rPr>
      <t xml:space="preserve"> </t>
    </r>
    <r>
      <rPr>
        <sz val="9"/>
        <color theme="1"/>
        <rFont val="Calibri"/>
        <family val="2"/>
        <charset val="1"/>
      </rPr>
      <t>por escrito referidas a la limitación de la concurrencia en el procedimiento de contratación.</t>
    </r>
  </si>
  <si>
    <t>C.C. 1.6</t>
  </si>
  <si>
    <t>● Registro de las quejas o reclamaciones recibidas por otros licitadores y análisis e informe de las mismas.
● Revisión e informe por parte del servicio jurídico o persona independiente de la documentación inicial de cualquier procedimiento de contratación.</t>
  </si>
  <si>
    <t>C.I. 1.7</t>
  </si>
  <si>
    <r>
      <rPr>
        <b/>
        <i/>
        <sz val="9"/>
        <color theme="1"/>
        <rFont val="Calibri"/>
        <family val="2"/>
        <charset val="1"/>
      </rPr>
      <t xml:space="preserve">Elección de tramitación abreviada, urgencia o emergencia, o procedimientos de contratación menos competitivos de forma usual y sin justificación razonable. 
</t>
    </r>
    <r>
      <rPr>
        <sz val="9"/>
        <color theme="1"/>
        <rFont val="Calibri"/>
        <family val="2"/>
        <charset val="1"/>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</si>
  <si>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t>C.C. 1.7</t>
  </si>
  <si>
    <t>● Disponer de procedimientos en el órgano de contratación que garanticen la revisión de la justificación de la forma en que se establece el procedimiento de adjudicación.  Se prevén estos procedimientos en la normativa de control interno de las EELL</t>
  </si>
  <si>
    <t>C.I. 1.X</t>
  </si>
  <si>
    <t>Incluir la descripción de indicadores de riesgo adicionales…</t>
  </si>
  <si>
    <t>C.C. 1.X</t>
  </si>
  <si>
    <t>Incluir la descripción de controles adicionales...</t>
  </si>
  <si>
    <t>COEFICIENTE TOTAL RIESGO BRUTO</t>
  </si>
  <si>
    <t>COEFICIENTE TOTAL RIESGO NETO</t>
  </si>
  <si>
    <t>COEFICIENTE TOTAL RIESGO OBJETIVO</t>
  </si>
  <si>
    <t>C.I. 2.1</t>
  </si>
  <si>
    <r>
      <rPr>
        <b/>
        <i/>
        <sz val="9"/>
        <rFont val="Calibri"/>
        <family val="2"/>
        <charset val="1"/>
      </rPr>
      <t xml:space="preserve">Posibles acuerdos entre los licitadores en complicidad con empresas interrelacionadas o vinculadas o mediante la introducción de "proveedores fantasma".
</t>
    </r>
    <r>
      <rPr>
        <sz val="9"/>
        <rFont val="Calibri"/>
        <family val="2"/>
        <charset val="1"/>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</si>
  <si>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t>C.C. 2.1</t>
  </si>
  <si>
    <t xml:space="preserve">● Sistema de control de los pliegos y de la concordancia entre las ofertas presentadas y las condiciones establecidas en los mismos, dejando constancia por escrito de dicho control (acta de la mesa contratación, análisis de las ofertas, publicación, pliegos, etc.).
● Comprobar que los licitadores cuentan con la habilitación empresarial o profesional exigible para la realización de la actividad o prestación objeto del contrato.
</t>
  </si>
  <si>
    <t>C.I. 2.2</t>
  </si>
  <si>
    <r>
      <rPr>
        <b/>
        <i/>
        <sz val="9"/>
        <color theme="1"/>
        <rFont val="Calibri"/>
        <family val="2"/>
        <charset val="1"/>
      </rPr>
      <t xml:space="preserve">Posibles acuerdos entre los licitadores en los precios ofertados en el procedimiento de licitación.
</t>
    </r>
    <r>
      <rPr>
        <sz val="9"/>
        <color theme="1"/>
        <rFont val="Calibri"/>
        <family val="2"/>
        <charset val="1"/>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</si>
  <si>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C.C. 2.2</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</si>
  <si>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t>
  </si>
  <si>
    <t>C.I. 2.4</t>
  </si>
  <si>
    <r>
      <rPr>
        <b/>
        <i/>
        <sz val="9"/>
        <color theme="1"/>
        <rFont val="Calibri"/>
        <family val="2"/>
        <charset val="1"/>
      </rPr>
      <t xml:space="preserve">El adjudicatario subcontrata con otros licitadores que han participado en el procedimiento de contratación.
</t>
    </r>
    <r>
      <rPr>
        <sz val="9"/>
        <color theme="1"/>
        <rFont val="Calibri"/>
        <family val="2"/>
        <charset val="1"/>
      </rPr>
      <t>Un licitador que no ha resultado adjudicatario ejecuta parte del contrato siendo subcontratado por el adjudicatario.</t>
    </r>
  </si>
  <si>
    <t>C.C. 2.4</t>
  </si>
  <si>
    <t xml:space="preserve">●  Establecer un sistema de control tanto de los pliegos como de la concordancia entre las ofertas presentadas y las condiciones establecidas en los mismos, dejando constancia por escrito de dicho control (elaboración de acta de la mesa contratación , análisis de las ofertas, publicación, pliegos, etc.) que permita comprobar que no se produzca la subcontratación de licitadores que no hayan resultado adjudicatarios en el procedimiento de contratación. </t>
  </si>
  <si>
    <t>C.I. 2.5</t>
  </si>
  <si>
    <r>
      <rPr>
        <b/>
        <i/>
        <sz val="9"/>
        <color theme="1"/>
        <rFont val="Calibri"/>
        <family val="2"/>
        <charset val="1"/>
      </rPr>
      <t xml:space="preserve">Oferta ganadora demasiado alta en comparación con los costes previstos o con los precios de mercado de referencia
</t>
    </r>
    <r>
      <rPr>
        <sz val="9"/>
        <color theme="1"/>
        <rFont val="Calibri"/>
        <family val="2"/>
        <charset val="1"/>
      </rPr>
      <t xml:space="preserve">
La oferta ganadora es demasiado alta en comparación con los costes previstos, con las listas de precios públicos, con obras, promedios de la industria o servicios similares o con precios de referencia del mercado.</t>
    </r>
  </si>
  <si>
    <t>C.C. 2.5</t>
  </si>
  <si>
    <t xml:space="preserve">
● Realización de informe que analiza las bajas y las ofertas excesivamente altas que se producen en el procedimiento.</t>
  </si>
  <si>
    <t>C.I. 2.6</t>
  </si>
  <si>
    <r>
      <rPr>
        <b/>
        <i/>
        <sz val="9"/>
        <color theme="1"/>
        <rFont val="Calibri"/>
        <family val="2"/>
        <charset val="1"/>
      </rPr>
      <t xml:space="preserve">Similitudes entre distintos licitadores referidas a la presentación de ofertas, documentos presentados en la licitación así como en las declaraciones y comportamientos de los licitadores
</t>
    </r>
    <r>
      <rPr>
        <sz val="9"/>
        <color theme="1"/>
        <rFont val="Calibri"/>
        <family val="2"/>
        <charset val="1"/>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</si>
  <si>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t>C.C. 2.6</t>
  </si>
  <si>
    <t>● Analizar  las propuestas enviadas por los licitadores para tratar de verificar que no ha habido acuerdos entre ellos o se han presentado ofertas ficticias, recogiéndose en un informe las conclusiones obtenidas.</t>
  </si>
  <si>
    <t>C.I. 2.7</t>
  </si>
  <si>
    <r>
      <rPr>
        <b/>
        <i/>
        <sz val="9"/>
        <color theme="1"/>
        <rFont val="Calibri"/>
        <family val="2"/>
        <charset val="1"/>
      </rPr>
      <t xml:space="preserve">Retirada inesperada de propuestas por parte de distintos licitadores o el adjudicatario no acepta el contrato sin existir motivos para ello
</t>
    </r>
    <r>
      <rPr>
        <sz val="9"/>
        <color theme="1"/>
        <rFont val="Calibri"/>
        <family val="2"/>
        <charset val="1"/>
      </rPr>
      <t xml:space="preserve">
Algunos licitadores retiran sus propuestas inesperadamente o cuando se les solicitan más detalles, o el adjudicatario seleccionado no acepta el contrato sin justificación.</t>
    </r>
  </si>
  <si>
    <t>C.C. 2.7</t>
  </si>
  <si>
    <t xml:space="preserve">● En el caso de que se produzca, se aplicarán las previsiones recogidas en la Ley de Contratos para estos supuestos. </t>
  </si>
  <si>
    <t>C.I. 2.X</t>
  </si>
  <si>
    <t>C.C. 2.X</t>
  </si>
  <si>
    <t>● Disponer de sistemas que garanticen un cierto grado de aleatoriedad y heterogeneidad en la selección de los miembros de los comités de evaluación.
● Establecimiento de un control de calidad aleatorio sobre los procedimientos de contratación realizados.
● Establecimiento de una declaración de independencia para las personas que participen en el procedimiento de contratación.</t>
  </si>
  <si>
    <t>C.I. 3.1</t>
  </si>
  <si>
    <r>
      <rPr>
        <b/>
        <i/>
        <sz val="9"/>
        <color theme="1"/>
        <rFont val="Calibri"/>
        <family val="2"/>
        <charset val="1"/>
      </rPr>
      <t xml:space="preserve">Comportamiento inusual por parte de un EMPLEADO DE LA ORGANIZACIÓN que insiste en obtener información sobre el procedimiento de licitación sin estar a cargo del procedimiento.
</t>
    </r>
    <r>
      <rPr>
        <sz val="9"/>
        <color theme="1"/>
        <rFont val="Calibri"/>
        <family val="2"/>
        <charset val="1"/>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</si>
  <si>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t>C.C. 3.1</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</si>
  <si>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                                                        ● Posibilidad de formular denuncias ante este comportamiento en el canal de denuncias interno</t>
  </si>
  <si>
    <r>
      <rPr>
        <b/>
        <i/>
        <sz val="9"/>
        <color theme="1"/>
        <rFont val="Calibri"/>
        <family val="2"/>
        <charset val="1"/>
      </rPr>
      <t xml:space="preserve">Comportamiento inusual por parte de un MIEMBRO DE LA CORPORACIÓN que insiste en obtener información sobre el procedimiento de licitación sin estar a cargo del procedimiento.
</t>
    </r>
    <r>
      <rPr>
        <sz val="9"/>
        <color theme="1"/>
        <rFont val="Calibri"/>
        <family val="2"/>
        <charset val="1"/>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</si>
  <si>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                                                       ● Posibilidad de formular denuncias ante este comportamiento en el canal de denuncias interno</t>
  </si>
  <si>
    <t>C.I. 3.2</t>
  </si>
  <si>
    <r>
      <rPr>
        <b/>
        <i/>
        <sz val="9"/>
        <color theme="1"/>
        <rFont val="Calibri"/>
        <family val="2"/>
        <charset val="1"/>
      </rPr>
      <t xml:space="preserve">Empleado del órgano de contratación ha trabajado para una empresa licitadora recientemente.
</t>
    </r>
    <r>
      <rPr>
        <sz val="9"/>
        <color theme="1"/>
        <rFont val="Calibri"/>
        <family val="2"/>
        <charset val="1"/>
      </rPr>
      <t>Cuando un empleado del órgano de contratación ha trabajado recientemente para una empresa que se presenta a un procedimiento de licitación pueden surgir conflictos de interés o influencias ilícitas en el procedimiento a favor o en contra de dicha empresa.</t>
    </r>
  </si>
  <si>
    <t>C.C. 3.2</t>
  </si>
  <si>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</si>
  <si>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3.3</t>
  </si>
  <si>
    <r>
      <rPr>
        <b/>
        <i/>
        <sz val="9"/>
        <color theme="1"/>
        <rFont val="Calibri"/>
        <family val="2"/>
        <charset val="1"/>
      </rPr>
      <t xml:space="preserve">Vinculación familiar entre un empleado del órgano de contratación con capacidad de decisión o influencia y una persona de la empresa licitadora.
</t>
    </r>
    <r>
      <rPr>
        <sz val="9"/>
        <color theme="1"/>
        <rFont val="Calibri"/>
        <family val="2"/>
        <charset val="1"/>
      </rPr>
      <t>Esta vinculación juega a favor de la adjudicación del contrato objeto de valoración a esa empresa.</t>
    </r>
  </si>
  <si>
    <t>C.C. 3.3</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</si>
  <si>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</si>
  <si>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3.4</t>
  </si>
  <si>
    <r>
      <rPr>
        <b/>
        <i/>
        <sz val="9"/>
        <color theme="1"/>
        <rFont val="Calibri"/>
        <family val="2"/>
        <charset val="1"/>
      </rPr>
      <t xml:space="preserve">Reiteración de adjudicaciones a favor de un mismo licitador.
</t>
    </r>
    <r>
      <rPr>
        <sz val="9"/>
        <color theme="1"/>
        <rFont val="Calibri"/>
        <family val="2"/>
        <charset val="1"/>
      </rPr>
      <t>Favoritismo inexplicable o inusual de un contratista o proveedor en particular,</t>
    </r>
    <r>
      <rPr>
        <b/>
        <i/>
        <sz val="9"/>
        <color theme="1"/>
        <rFont val="Calibri"/>
        <family val="2"/>
        <charset val="1"/>
      </rPr>
      <t xml:space="preserve"> </t>
    </r>
    <r>
      <rPr>
        <sz val="9"/>
        <color theme="1"/>
        <rFont val="Calibri"/>
        <family val="2"/>
        <charset val="1"/>
      </rPr>
      <t>sin estar basadas adjudicaciones en los criterios de adjudicación establecidos en los pliegos.</t>
    </r>
  </si>
  <si>
    <t>C.C. 3.4</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</si>
  <si>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
● Disponer de una Política de Ética que se aplicará a las personas intervinientes en la gestión del procedimiento de contratación.</t>
  </si>
  <si>
    <t>C.I. 3.5</t>
  </si>
  <si>
    <r>
      <rPr>
        <b/>
        <i/>
        <sz val="9"/>
        <color theme="1"/>
        <rFont val="Calibri"/>
        <family val="2"/>
        <charset val="1"/>
      </rPr>
      <t xml:space="preserve">Aceptación continuada de ofertas con precios elevados o trabajo de calidad insuficiente.
</t>
    </r>
    <r>
      <rPr>
        <sz val="9"/>
        <color theme="1"/>
        <rFont val="Calibri"/>
        <family val="2"/>
        <charset val="1"/>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</si>
  <si>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t>C.C. 3.5</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</si>
  <si>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
● Disponer de una Política de Ética que se aplicará a las personas intervinientes en la gestión del procedimiento de contratación.</t>
  </si>
  <si>
    <t>C.I. 3.6</t>
  </si>
  <si>
    <r>
      <rPr>
        <b/>
        <i/>
        <sz val="9"/>
        <color theme="1"/>
        <rFont val="Calibri"/>
        <family val="2"/>
        <charset val="1"/>
      </rPr>
      <t xml:space="preserve">Miembros del órgano de contratación que no cumplen con los procedimientos establecidos en el código de ética del organismo.
</t>
    </r>
    <r>
      <rPr>
        <sz val="9"/>
        <color theme="1"/>
        <rFont val="Calibri"/>
        <family val="2"/>
        <charset val="1"/>
      </rPr>
      <t>El órgano dispone de un código de ética cuyos procedimientos no son seguidos por los miembros del órgano de contratación (comunicación de posibles conflictos de interés, etc.).</t>
    </r>
  </si>
  <si>
    <t>C.C. 3.6</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</si>
  <si>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</si>
  <si>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3.8</t>
  </si>
  <si>
    <r>
      <rPr>
        <b/>
        <i/>
        <sz val="9"/>
        <color theme="1"/>
        <rFont val="Calibri"/>
        <family val="2"/>
        <charset val="1"/>
      </rPr>
      <t xml:space="preserve">Indicios de que un miembro del órgano de contratación pudiera estar recibiendo contraprestaciones indebidas a cambio de favores relacionados con el procedimiento de contratación.
</t>
    </r>
    <r>
      <rPr>
        <sz val="9"/>
        <color theme="1"/>
        <rFont val="Calibri"/>
        <family val="2"/>
        <charset val="1"/>
      </rPr>
      <t>En breve espacio de tiempo y sin aparente razón justificada, un miembro del órgano encargado de la contratación tiene un aumento súbito de la riqueza o nivel de vida que puede estar relacionado con actos a favor de determinados adjudicatarios.</t>
    </r>
  </si>
  <si>
    <t>C.C. 3.8</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</si>
  <si>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</si>
  <si>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3.9</t>
  </si>
  <si>
    <r>
      <rPr>
        <b/>
        <i/>
        <sz val="9"/>
        <color theme="1"/>
        <rFont val="Calibri"/>
        <family val="2"/>
        <charset val="1"/>
      </rPr>
      <t xml:space="preserve">Socialización entre un empleado encargado de contratación o un miembro de la corporación y un proveedor de servicios o productos.
</t>
    </r>
    <r>
      <rPr>
        <sz val="9"/>
        <color theme="1"/>
        <rFont val="Calibri"/>
        <family val="2"/>
        <charset val="1"/>
      </rPr>
      <t>Se aprecia una socialización o estrecha relación entre un empleado de contratación y un proveedor de servicios o productos que puede tener intereses empresariales resultantes de los procedimientos de contratación.</t>
    </r>
  </si>
  <si>
    <t>C.C. 3.9</t>
  </si>
  <si>
    <t>● Disponer de sistemas que garanticen un cierto grado de aleatoriedad y heterogeneidad en la selección de los miembros de los comités de evaluación.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</si>
  <si>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3.10</t>
  </si>
  <si>
    <r>
      <rPr>
        <b/>
        <i/>
        <sz val="9"/>
        <color theme="1"/>
        <rFont val="Calibri"/>
        <family val="2"/>
        <charset val="1"/>
      </rPr>
      <t>Comportamientos inusuales por parte de los miembros del órgano de contratación.</t>
    </r>
    <r>
      <rPr>
        <b/>
        <sz val="9"/>
        <color theme="1"/>
        <rFont val="Calibri"/>
        <family val="2"/>
        <charset val="1"/>
      </rPr>
      <t xml:space="preserve"> 
</t>
    </r>
    <r>
      <rPr>
        <sz val="9"/>
        <color theme="1"/>
        <rFont val="Calibri"/>
        <family val="2"/>
        <charset val="1"/>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</si>
  <si>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t>C.C. 3.10</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</si>
  <si>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
● Disponer de una Política de Ética que se aplicará a las personas intervinientes en la gestión del procedimiento de contratación.</t>
  </si>
  <si>
    <t>C.I. 3.11</t>
  </si>
  <si>
    <r>
      <rPr>
        <b/>
        <i/>
        <sz val="9"/>
        <color theme="1"/>
        <rFont val="Calibri"/>
        <family val="2"/>
        <charset val="1"/>
      </rPr>
      <t xml:space="preserve">Empleado encargado de contratación no presenta declaración de ausencia de conflicto de interés o lo hace de forma incompleta.
</t>
    </r>
    <r>
      <rPr>
        <b/>
        <sz val="9"/>
        <color theme="1"/>
        <rFont val="Calibri"/>
        <family val="2"/>
        <charset val="1"/>
      </rPr>
      <t xml:space="preserve">
</t>
    </r>
    <r>
      <rPr>
        <sz val="9"/>
        <color theme="1"/>
        <rFont val="Calibri"/>
        <family val="2"/>
        <charset val="1"/>
      </rPr>
      <t>Un empleado del órgano de contratación no presenta la Declaración de ausencia de conflictos de interés prevista para todo el personal o la presenta de forma incompleta.</t>
    </r>
  </si>
  <si>
    <t>C.C. 3.11</t>
  </si>
  <si>
    <t>● Verificar la presentación de las DACI por parte de todos los intervinientes en las diferentes fases del contrato, especialmente por los miembros del órgano de contratación, y cotejar su contenido con la información procedente de otras fuentes (MINERVA)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
● Disponer de una Política de Ética que se aplicará a las personas intervinientes en la gestión del procedimiento de contratación.</t>
  </si>
  <si>
    <t>C.I. 3.12</t>
  </si>
  <si>
    <t>Técnico externo contratado por la corporación trabaja para una empresa que participa en la licitación</t>
  </si>
  <si>
    <t>C.C. 3.12</t>
  </si>
  <si>
    <t>● Presentación de DACI por parte del técnico contratado.                                                                               ● Presentación por el técnico contratado de declaración responsable en la que manifieste que no ha trabajado en los últimos tres meses para las empresas que se presentan a la licitación.</t>
  </si>
  <si>
    <t>C.I. 3.13</t>
  </si>
  <si>
    <t>Empleado público recibe presiones para introducir determinadas prescripciones en los pliegos de prescripciones técnicas y en los de clausulas administrativas particulares</t>
  </si>
  <si>
    <t>C.C. 3.13</t>
  </si>
  <si>
    <t>● Posibilidad de comunicación al Comité Antifraude.                                                                               ● Existencia de enlace con el canal de denuncias externo del SNCA y con el interno establecido al amparo de la Ley 2/2023.</t>
  </si>
  <si>
    <t>C.I. 3.14</t>
  </si>
  <si>
    <t xml:space="preserve">Los responsables politicos señalan las empresas a las que se deben de cursar invitaciones en procedimientos negociados o en contratos menores </t>
  </si>
  <si>
    <t>C.C. 3.14</t>
  </si>
  <si>
    <t xml:space="preserve">● Modificación de la instrucción de contratación para establecer que sean los técnicos los que soliciten las ofertas, y establecimiento del carácter rotatorio de las invitaciones.
</t>
  </si>
  <si>
    <t>● Apertura pública de las ofertas presentadas, y levantamiento de acta recogiendo la información de las ofertas recibidas.
● Elaborar un checklist de verificación de cumplimiento de requisitos previos para la admisión de las ofertas previo a la valoración de las mismas.
● Disponer de una política en materia de conflicto de interés que incluya una declaración anual y su registro por parte de todo el personal, y aplique medidas dirigidas a garantizar su cumplimiento.</t>
  </si>
  <si>
    <t>C.I. 4.1</t>
  </si>
  <si>
    <r>
      <rPr>
        <b/>
        <i/>
        <sz val="9"/>
        <color theme="1"/>
        <rFont val="Calibri"/>
        <family val="2"/>
        <charset val="1"/>
      </rPr>
      <t xml:space="preserve">Los criterios de adjudicación no están suficientemente detallados o no se encuentran recogidos en los pliegos. 
</t>
    </r>
    <r>
      <rPr>
        <sz val="9"/>
        <color theme="1"/>
        <rFont val="Calibri"/>
        <family val="2"/>
        <charset val="1"/>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</si>
  <si>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t>C.C. 4.1</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</si>
  <si>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Realización de formación para la elaboración de criterios de adjudicación
● Establecer y dar publicidad a un sistema que permita denunciar los comportamientos supuestamente fraudulentos.</t>
  </si>
  <si>
    <t>C.I. 4.2</t>
  </si>
  <si>
    <r>
      <rPr>
        <b/>
        <i/>
        <sz val="9"/>
        <color theme="1"/>
        <rFont val="Calibri"/>
        <family val="2"/>
        <charset val="1"/>
      </rPr>
      <t xml:space="preserve">Los criterios de adjudicación son discriminatorios, ilícitos o no son adecudos para seleccionar la oferta con una mejor calidad-precio.
</t>
    </r>
    <r>
      <rPr>
        <sz val="9"/>
        <color theme="1"/>
        <rFont val="Calibri"/>
        <family val="2"/>
        <charset val="1"/>
      </rPr>
      <t>Los criterios de adjudicación contenidos en los pliegos no son adecuados para evaluar correctamente las ofertas, o resultan discriminatorios o ilícitos.</t>
    </r>
  </si>
  <si>
    <t>C.C. 4.2</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</si>
  <si>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</si>
  <si>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4.3</t>
  </si>
  <si>
    <r>
      <rPr>
        <b/>
        <i/>
        <sz val="9"/>
        <rFont val="Calibri"/>
        <family val="2"/>
        <charset val="1"/>
      </rPr>
      <t xml:space="preserve">El objeto del contrato y prescripciones técnicas definidos en los pliegos no responden al componente y la reforma o inversión ni a los hitos y objetivos a cumplir.
</t>
    </r>
    <r>
      <rPr>
        <b/>
        <sz val="9"/>
        <rFont val="Calibri"/>
        <family val="2"/>
        <charset val="1"/>
      </rPr>
      <t xml:space="preserve">                                                                                                                                                                                                                                                                                                                                                                                      </t>
    </r>
    <r>
      <rPr>
        <sz val="9"/>
        <rFont val="Calibri"/>
        <family val="2"/>
        <charset val="1"/>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</si>
  <si>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C.C. 4.3</t>
  </si>
  <si>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</si>
  <si>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Realización de plantillas / programas informáticos que recojan los hitos y objetivos, y que se puedan poner en común con todos los afectados</t>
  </si>
  <si>
    <t>Desarrollo Económico</t>
  </si>
  <si>
    <t>1 mes</t>
  </si>
  <si>
    <t>C.I. 4.4</t>
  </si>
  <si>
    <r>
      <rPr>
        <b/>
        <i/>
        <sz val="9"/>
        <color theme="1"/>
        <rFont val="Calibri"/>
        <family val="2"/>
        <charset val="1"/>
      </rPr>
      <t xml:space="preserve">Los criterios de adjudicación incumplen o son contrarios al principio de "no causar un daño significativo" y al etiquetado verde y digital.
</t>
    </r>
    <r>
      <rPr>
        <sz val="9"/>
        <color theme="1"/>
        <rFont val="Calibri"/>
        <family val="2"/>
        <charset val="1"/>
      </rPr>
      <t>Los criterios de adjudicación incumplen obligaciones tranversales del PRTR como son el principio de "no causar daño significativo" o cumplir con el etiquetado verde o digital, sin que se haga referencia a estas obligaciones en los documentos del contrato.</t>
    </r>
  </si>
  <si>
    <t>C.C. 4.4</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</si>
  <si>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</si>
  <si>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C.I. 4.5</t>
  </si>
  <si>
    <r>
      <rPr>
        <b/>
        <i/>
        <sz val="9"/>
        <color theme="1"/>
        <rFont val="Calibri"/>
        <family val="2"/>
        <charset val="1"/>
      </rPr>
      <t xml:space="preserve">Aceptación de ofertas anormalmente bajas sin haber sido justificada adecuadamente por el licitador. 
</t>
    </r>
    <r>
      <rPr>
        <sz val="9"/>
        <color theme="1"/>
        <rFont val="Calibri"/>
        <family val="2"/>
        <charset val="1"/>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</si>
  <si>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t>C.C. 4.5</t>
  </si>
  <si>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</si>
  <si>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4.6</t>
  </si>
  <si>
    <r>
      <rPr>
        <b/>
        <i/>
        <sz val="9"/>
        <color theme="1"/>
        <rFont val="Calibri"/>
        <family val="2"/>
        <charset val="1"/>
      </rPr>
      <t>Ausencia o inadecuados procedimientos de control del procedimiento de contratación.</t>
    </r>
    <r>
      <rPr>
        <sz val="9"/>
        <color theme="1"/>
        <rFont val="Calibri"/>
        <family val="2"/>
        <charset val="1"/>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</si>
  <si>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C.C. 4.6</t>
  </si>
  <si>
    <t xml:space="preserve">●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t>
  </si>
  <si>
    <t>C.I. 4.7</t>
  </si>
  <si>
    <r>
      <rPr>
        <b/>
        <i/>
        <sz val="9"/>
        <color theme="1"/>
        <rFont val="Calibri"/>
        <family val="2"/>
        <charset val="1"/>
      </rPr>
      <t xml:space="preserve">Cambios en las ofertas después de su recepción.
</t>
    </r>
    <r>
      <rPr>
        <sz val="9"/>
        <color theme="1"/>
        <rFont val="Calibri"/>
        <family val="2"/>
        <charset val="1"/>
      </rPr>
      <t xml:space="preserve">Existen indicios que sugieren que tras las recepción de las ofertas se ha producido una modificación en la mismas (por ejemplo, correciones manuscritas en los precios, calidades, condiciones, etc...). </t>
    </r>
  </si>
  <si>
    <t>C.C. 4.7</t>
  </si>
  <si>
    <t>C.I. 4.8</t>
  </si>
  <si>
    <r>
      <rPr>
        <b/>
        <i/>
        <sz val="9"/>
        <color theme="1"/>
        <rFont val="Calibri"/>
        <family val="2"/>
        <charset val="1"/>
      </rPr>
      <t xml:space="preserve">Ofertas excluidas por errores o por razones dudosas.
</t>
    </r>
    <r>
      <rPr>
        <sz val="9"/>
        <color theme="1"/>
        <rFont val="Calibri"/>
        <family val="2"/>
        <charset val="1"/>
      </rPr>
      <t>Se excluyen ofertas por errores y razones insuficientemente justificadas o licitadores capacitados han sido descartados por razones dudosas,  lo que podría responder a intereses para la selección de un contratista en particular.</t>
    </r>
  </si>
  <si>
    <t>C.C. 4.8</t>
  </si>
  <si>
    <t>● Dejar constancia en un acta de la información sobre las ofertas recibidas.
● Disponer de una política en materia de conflicto de interés que incluya una Declaración de ausencia de conflicto de interés (DACI) por parte de todo el personal y la verificación de su contenido, así como medidas dirigidas a garantizar su cumplimiento.</t>
  </si>
  <si>
    <t>C.I. 4.9</t>
  </si>
  <si>
    <r>
      <rPr>
        <b/>
        <i/>
        <sz val="9"/>
        <color theme="1"/>
        <rFont val="Calibri"/>
        <family val="2"/>
        <charset val="1"/>
      </rPr>
      <t xml:space="preserve">Quejas de otros licitadores.
</t>
    </r>
    <r>
      <rPr>
        <sz val="9"/>
        <color theme="1"/>
        <rFont val="Calibri"/>
        <family val="2"/>
        <charset val="1"/>
      </rPr>
      <t>Se producen reclamaciones o quejas por escrito referidas a posibles manipulaciones de las ofertas presentadas.</t>
    </r>
  </si>
  <si>
    <t>C.C. 4.9</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</si>
  <si>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</si>
  <si>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C.I. 5.1</t>
  </si>
  <si>
    <r>
      <rPr>
        <b/>
        <i/>
        <sz val="9"/>
        <color theme="1"/>
        <rFont val="Calibri"/>
        <family val="2"/>
        <charset val="1"/>
      </rPr>
      <t xml:space="preserve">Fraccionamiento en dos o más contratos.
</t>
    </r>
    <r>
      <rPr>
        <sz val="9"/>
        <color theme="1"/>
        <rFont val="Calibri"/>
        <family val="2"/>
        <charset val="1"/>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charset val="1"/>
      </rPr>
      <t xml:space="preserve"> </t>
    </r>
  </si>
  <si>
    <t>C.C. 5.1</t>
  </si>
  <si>
    <r>
      <rPr>
        <sz val="9"/>
        <color theme="1"/>
        <rFont val="Calibri"/>
        <family val="2"/>
        <charset val="1"/>
      </rPr>
      <t>● Registro detallado de los proveedores seleccionados.
●</t>
    </r>
    <r>
      <rPr>
        <sz val="9"/>
        <rFont val="Calibri"/>
        <family val="2"/>
        <charset val="1"/>
      </rPr>
      <t xml:space="preserve"> Verificación de la forma en la que se haya establecido el procedimiento de contratación.</t>
    </r>
  </si>
  <si>
    <t>C.I. 5.2</t>
  </si>
  <si>
    <r>
      <rPr>
        <b/>
        <sz val="9"/>
        <color theme="1"/>
        <rFont val="Calibri"/>
        <family val="2"/>
        <charset val="1"/>
      </rPr>
      <t xml:space="preserve">Separación injustificada o artificial del objeto del contrato. 
</t>
    </r>
    <r>
      <rPr>
        <sz val="9"/>
        <color theme="1"/>
        <rFont val="Calibri"/>
        <family val="2"/>
        <charset val="1"/>
      </rPr>
      <t>Se</t>
    </r>
    <r>
      <rPr>
        <b/>
        <sz val="9"/>
        <color theme="1"/>
        <rFont val="Calibri"/>
        <family val="2"/>
        <charset val="1"/>
      </rPr>
      <t xml:space="preserve"> </t>
    </r>
    <r>
      <rPr>
        <sz val="9"/>
        <color theme="1"/>
        <rFont val="Calibri"/>
        <family val="2"/>
        <charset val="1"/>
      </rPr>
      <t>separa injustificadamente el objeto del contrato que tiene una única finalidad técnica y económica (por ejemplo, contratos separados para mano de obra y materiales, ambos por debajo de los umbrales de licitación abierta).</t>
    </r>
  </si>
  <si>
    <t>C.C. 5.2</t>
  </si>
  <si>
    <t>● Registro detallado de los proveedores seleccionados.
● Verificación de la forma en la que se haya establecido el procedimiento de contratación.</t>
  </si>
  <si>
    <t>C.I. 5.3</t>
  </si>
  <si>
    <r>
      <rPr>
        <b/>
        <i/>
        <sz val="9"/>
        <color theme="1"/>
        <rFont val="Calibri"/>
        <family val="2"/>
        <charset val="1"/>
      </rPr>
      <t xml:space="preserve">Compras secuenciales por debajo de los umbrales de licitación abierta.
</t>
    </r>
    <r>
      <rPr>
        <b/>
        <sz val="9"/>
        <color theme="1"/>
        <rFont val="Calibri"/>
        <family val="2"/>
        <charset val="1"/>
      </rPr>
      <t xml:space="preserve">
</t>
    </r>
    <r>
      <rPr>
        <sz val="9"/>
        <color theme="1"/>
        <rFont val="Calibri"/>
        <family val="2"/>
        <charset val="1"/>
      </rPr>
      <t>Se llevan a cabo</t>
    </r>
    <r>
      <rPr>
        <b/>
        <sz val="9"/>
        <color theme="1"/>
        <rFont val="Calibri"/>
        <family val="2"/>
        <charset val="1"/>
      </rPr>
      <t xml:space="preserve"> </t>
    </r>
    <r>
      <rPr>
        <sz val="9"/>
        <color theme="1"/>
        <rFont val="Calibri"/>
        <family val="2"/>
        <charset val="1"/>
      </rPr>
      <t>compras secuenciales</t>
    </r>
    <r>
      <rPr>
        <b/>
        <sz val="9"/>
        <color theme="1"/>
        <rFont val="Calibri"/>
        <family val="2"/>
        <charset val="1"/>
      </rPr>
      <t xml:space="preserve"> </t>
    </r>
    <r>
      <rPr>
        <sz val="9"/>
        <color theme="1"/>
        <rFont val="Calibri"/>
        <family val="2"/>
        <charset val="1"/>
      </rPr>
      <t>por medio de adjudicaciones directas en cortos plazos de tiempo, eludiendo la obligación de publicidad de las licitaciones.</t>
    </r>
  </si>
  <si>
    <t>C.C. 5.3</t>
  </si>
  <si>
    <t>C.I. 5.X</t>
  </si>
  <si>
    <t>C.C. 5.X</t>
  </si>
  <si>
    <t>C.I. 6.1</t>
  </si>
  <si>
    <r>
      <rPr>
        <b/>
        <i/>
        <sz val="9"/>
        <color theme="1"/>
        <rFont val="Calibri"/>
        <family val="2"/>
        <charset val="1"/>
      </rPr>
      <t xml:space="preserve">El contrato formalizado altera los términos de la adjudicación. 
</t>
    </r>
    <r>
      <rPr>
        <sz val="9"/>
        <color theme="1"/>
        <rFont val="Calibri"/>
        <family val="2"/>
        <charset val="1"/>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</si>
  <si>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t>C.C. 6.1</t>
  </si>
  <si>
    <t>● Revisión del contrato con carácter previo a la firma del mismo que permita verificar que no se ha producido una alteración en los términos de la adjudicación, dejando constancia de este control por escrito.</t>
  </si>
  <si>
    <t>C.I. 6.2</t>
  </si>
  <si>
    <r>
      <rPr>
        <b/>
        <i/>
        <sz val="9"/>
        <color theme="1"/>
        <rFont val="Calibri"/>
        <family val="2"/>
        <charset val="1"/>
      </rPr>
      <t xml:space="preserve">Falta de coincidencia entre el adjudicatario y el firmante del contrato. 
</t>
    </r>
    <r>
      <rPr>
        <sz val="9"/>
        <color theme="1"/>
        <rFont val="Calibri"/>
        <family val="2"/>
        <charset val="1"/>
      </rPr>
      <t>El adjudicatario y el firmante del contrato no coinciden (distinta denominación social, NIF, representante autorizado, etc), sin la debida justificación.</t>
    </r>
  </si>
  <si>
    <t>C.C. 6.2</t>
  </si>
  <si>
    <t>● Revisión del contrato con carácter previo a la firma del mismo que permita verificar la coincidencia entre el adjudicatario y el firmante del contrato, dejando constancia de este control por escrito.</t>
  </si>
  <si>
    <t>C.I. 6.3</t>
  </si>
  <si>
    <r>
      <rPr>
        <b/>
        <i/>
        <sz val="9"/>
        <color theme="1"/>
        <rFont val="Calibri"/>
        <family val="2"/>
        <charset val="1"/>
      </rPr>
      <t xml:space="preserve">Demoras injustificadas para firmar el contrato por el órgano de contratación  y el adjudicatario. 
</t>
    </r>
    <r>
      <rPr>
        <sz val="9"/>
        <color theme="1"/>
        <rFont val="Calibri"/>
        <family val="2"/>
        <charset val="1"/>
      </rPr>
      <t>Demoras excesivas en la firma el contrato que pueden sugerir que está sucediendo algo inusual o sospechoso.</t>
    </r>
  </si>
  <si>
    <t>C.C. 6.3</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</si>
  <si>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</si>
  <si>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t>C.I. 6.4</t>
  </si>
  <si>
    <r>
      <rPr>
        <b/>
        <i/>
        <sz val="9"/>
        <rFont val="Calibri"/>
        <family val="2"/>
        <charset val="1"/>
      </rPr>
      <t xml:space="preserve">Inexistencia de contrato o expediente de contratación. 
</t>
    </r>
    <r>
      <rPr>
        <sz val="9"/>
        <rFont val="Calibri"/>
        <family val="2"/>
        <charset val="1"/>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</si>
  <si>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C.C. 6.4</t>
  </si>
  <si>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</si>
  <si>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t>C.I. 6.5</t>
  </si>
  <si>
    <r>
      <rPr>
        <b/>
        <i/>
        <sz val="9"/>
        <color theme="1"/>
        <rFont val="Calibri"/>
        <family val="2"/>
        <charset val="1"/>
      </rPr>
      <t xml:space="preserve">Falta de publicación del anuncio de formalización.
</t>
    </r>
    <r>
      <rPr>
        <sz val="9"/>
        <color theme="1"/>
        <rFont val="Calibri"/>
        <family val="2"/>
        <charset val="1"/>
      </rPr>
      <t>El anuncio de formalización no se publicado en el perfil del contratante del órgano de contratación, o en los diarios o boletines oficiales que corresponda.</t>
    </r>
  </si>
  <si>
    <t>C.C. 6.5</t>
  </si>
  <si>
    <t xml:space="preserve">● Verificación de que todos los anuncios de formalización han sido adecuadamente publicados de acuerdo con las normas que les sean de aplicación, dejando constancia de este control por escrito.  </t>
  </si>
  <si>
    <t>C.I. 6.X</t>
  </si>
  <si>
    <t>C.C. 6.X</t>
  </si>
  <si>
    <t>Estos controles no están "depurados"</t>
  </si>
  <si>
    <t>C.I. 7.1</t>
  </si>
  <si>
    <r>
      <rPr>
        <b/>
        <i/>
        <sz val="9"/>
        <rFont val="Calibri"/>
        <family val="2"/>
        <charset val="1"/>
      </rPr>
      <t xml:space="preserve">Incumplimiento total o parcial o cumplimiento defectuoso de las prestaciones objeto del contrato.
</t>
    </r>
    <r>
      <rPr>
        <sz val="9"/>
        <rFont val="Calibri"/>
        <family val="2"/>
        <charset val="1"/>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</si>
  <si>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t>C.C. 7.1</t>
  </si>
  <si>
    <t xml:space="preserve">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</si>
  <si>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xml:space="preserve">● Control periódico por el responsable del contrato de la ejecución correcta y en plazo del objeto del contrato. </t>
  </si>
  <si>
    <t>Responsable del contrato</t>
  </si>
  <si>
    <t>2 meses</t>
  </si>
  <si>
    <t>C.I. 7.2</t>
  </si>
  <si>
    <r>
      <rPr>
        <b/>
        <i/>
        <sz val="9"/>
        <color theme="1"/>
        <rFont val="Calibri"/>
        <family val="2"/>
        <charset val="1"/>
      </rPr>
      <t xml:space="preserve">Modificaciones de contratos sin cumplir los requisitos legales ni estar justificadas. 
</t>
    </r>
    <r>
      <rPr>
        <sz val="9"/>
        <color theme="1"/>
        <rFont val="Calibri"/>
        <family val="2"/>
        <charset val="1"/>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</si>
  <si>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t>C.C. 7.2</t>
  </si>
  <si>
    <t xml:space="preserve">● Revisión de los informes finales, económicos y de actividades, en busca de posibles discrepancias entre las actividades previstas y las realmente efectuadas. 
</t>
  </si>
  <si>
    <t>C.I. 7.3</t>
  </si>
  <si>
    <r>
      <rPr>
        <b/>
        <i/>
        <sz val="9"/>
        <color theme="1"/>
        <rFont val="Calibri"/>
        <family val="2"/>
        <charset val="1"/>
      </rPr>
      <t xml:space="preserve">Subcontrataciones no permitidas
</t>
    </r>
    <r>
      <rPr>
        <i/>
        <sz val="9"/>
        <color theme="1"/>
        <rFont val="Calibri"/>
        <family val="2"/>
        <charset val="1"/>
      </rPr>
      <t xml:space="preserve">
</t>
    </r>
    <r>
      <rPr>
        <sz val="9"/>
        <color theme="1"/>
        <rFont val="Calibri"/>
        <family val="2"/>
        <charset val="1"/>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</si>
  <si>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C.C. 7.3</t>
  </si>
  <si>
    <t>● Revisión de los informes finales, económicos y de actividades, en busca de posibles discrepancias entre las actividades previstas y las realmente efectuadas.</t>
  </si>
  <si>
    <t>C.I. 7.4</t>
  </si>
  <si>
    <r>
      <rPr>
        <b/>
        <i/>
        <sz val="9"/>
        <color theme="1"/>
        <rFont val="Calibri"/>
        <family val="2"/>
        <charset val="1"/>
      </rPr>
      <t xml:space="preserve"> El importe total pagado al contratista supera el valor del contrato .
</t>
    </r>
    <r>
      <rPr>
        <sz val="9"/>
        <color theme="1"/>
        <rFont val="Calibri"/>
        <family val="2"/>
        <charset val="1"/>
      </rPr>
      <t xml:space="preserve">Esta situación se produce cuando el importe pagado al contratista es superior al precio total del contrato, sin que se haya justificado la realización de prestaciones adicionales ni la revisión de precios. </t>
    </r>
  </si>
  <si>
    <t>C.C. 7.4</t>
  </si>
  <si>
    <t>● Verificar que el precio a abonar corresponde al precio pactado y se basa en la documentación justificativa del gasto asi como en la documentación donde consta la conformidad con la prestación realizada.</t>
  </si>
  <si>
    <t>C.I.7.X</t>
  </si>
  <si>
    <t>C.C. 7.X</t>
  </si>
  <si>
    <t>C.I. 8.1</t>
  </si>
  <si>
    <r>
      <rPr>
        <b/>
        <i/>
        <sz val="9"/>
        <rFont val="Calibri"/>
        <family val="2"/>
        <charset val="1"/>
      </rPr>
      <t xml:space="preserve">Documentación falsificada presentada por los licitadores en el proceso de selección de ofertas.
</t>
    </r>
    <r>
      <rPr>
        <sz val="9"/>
        <rFont val="Calibri"/>
        <family val="2"/>
        <charset val="1"/>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</si>
  <si>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t>C.C. 8.1</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</si>
  <si>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</si>
  <si>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C.I. 8.2</t>
  </si>
  <si>
    <r>
      <rPr>
        <b/>
        <i/>
        <sz val="9"/>
        <rFont val="Calibri"/>
        <family val="2"/>
        <charset val="1"/>
      </rPr>
      <t xml:space="preserve">Manipulación de la documentación justificativa de los costes o de la facturación para incluir cargos incorrectos, falsos, excesivos o duplicados.
</t>
    </r>
    <r>
      <rPr>
        <sz val="9"/>
        <rFont val="Calibri"/>
        <family val="2"/>
        <charset val="1"/>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</si>
  <si>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t>C.C. 8.2</t>
  </si>
  <si>
    <t>●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</si>
  <si>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C.I. 8.3</t>
  </si>
  <si>
    <r>
      <rPr>
        <b/>
        <i/>
        <sz val="9"/>
        <color theme="1"/>
        <rFont val="Calibri"/>
        <family val="2"/>
        <charset val="1"/>
      </rPr>
      <t xml:space="preserve">Prestadores de servicios fantasmas
</t>
    </r>
    <r>
      <rPr>
        <sz val="9"/>
        <color theme="1"/>
        <rFont val="Calibri"/>
        <family val="2"/>
        <charset val="1"/>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</si>
  <si>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C.C. 8.3</t>
  </si>
  <si>
    <t xml:space="preserve">
● Controles de todas las facturas presentadas y de la realización de las prestaciones</t>
  </si>
  <si>
    <t>C.I. 8.X</t>
  </si>
  <si>
    <t>C.C. 8.X</t>
  </si>
  <si>
    <t>C.I. 9.1</t>
  </si>
  <si>
    <r>
      <rPr>
        <b/>
        <i/>
        <sz val="9"/>
        <rFont val="Calibri"/>
        <family val="2"/>
        <charset val="1"/>
      </rPr>
      <t xml:space="preserve">Se produce doble financiación.
</t>
    </r>
    <r>
      <rPr>
        <b/>
        <sz val="9"/>
        <rFont val="Calibri"/>
        <family val="2"/>
        <charset val="1"/>
      </rPr>
      <t xml:space="preserve">
</t>
    </r>
    <r>
      <rPr>
        <sz val="9"/>
        <rFont val="Calibri"/>
        <family val="2"/>
        <charset val="1"/>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</si>
  <si>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C.C. 9.1</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</si>
  <si>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</si>
  <si>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C.I. 9.X</t>
  </si>
  <si>
    <t>C.C. 9.X</t>
  </si>
  <si>
    <t>C.I. 11.1</t>
  </si>
  <si>
    <r>
      <rPr>
        <b/>
        <i/>
        <sz val="9"/>
        <rFont val="Calibri"/>
        <family val="2"/>
        <charset val="1"/>
      </rPr>
      <t>No se ha realizado una correcta documentación de las actuaciones que permita garantizar la pista de auditoría</t>
    </r>
    <r>
      <rPr>
        <b/>
        <sz val="9"/>
        <rFont val="Calibri"/>
        <family val="2"/>
        <charset val="1"/>
      </rPr>
      <t xml:space="preserve">. 
</t>
    </r>
    <r>
      <rPr>
        <sz val="9"/>
        <rFont val="Calibri"/>
        <family val="2"/>
        <charset val="1"/>
      </rPr>
      <t>En el expediente del contrato no quedan documentados los procesos que permiten garantizar la pista de auditoría en las diferentes fases: licitación, adjudicación, ejecución, publicidad, gastos, pagos, contabilización, etc...</t>
    </r>
  </si>
  <si>
    <t>C.C. 11.1</t>
  </si>
  <si>
    <t>C.I. 11.2</t>
  </si>
  <si>
    <r>
      <rPr>
        <b/>
        <i/>
        <sz val="9"/>
        <color theme="1"/>
        <rFont val="Calibri"/>
        <family val="2"/>
        <charset val="1"/>
      </rPr>
      <t xml:space="preserve">Incumplimiento de la obligación de conservación de documentos. 
</t>
    </r>
    <r>
      <rPr>
        <sz val="9"/>
        <color theme="1"/>
        <rFont val="Calibri"/>
        <family val="2"/>
        <charset val="1"/>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</si>
  <si>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C.C. 11.2</t>
  </si>
  <si>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</si>
  <si>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C.I. 11.3</t>
  </si>
  <si>
    <r>
      <rPr>
        <b/>
        <i/>
        <sz val="9"/>
        <rFont val="Calibri"/>
        <family val="2"/>
        <charset val="1"/>
      </rPr>
      <t xml:space="preserve">No se garantiza el compromiso de sujeción a los controles de los organismos europeos por los perceptores finales.
</t>
    </r>
    <r>
      <rPr>
        <b/>
        <sz val="9"/>
        <rFont val="Calibri"/>
        <family val="2"/>
        <charset val="1"/>
      </rPr>
      <t xml:space="preserve">
</t>
    </r>
    <r>
      <rPr>
        <sz val="9"/>
        <rFont val="Calibri"/>
        <family val="2"/>
        <charset val="1"/>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</si>
  <si>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t>C.C. 11.3</t>
  </si>
  <si>
    <t>● Verificar el compromiso expreso de los contratistas y subcontratistas a la sujeción a los controles de los organismos europeos (Comisión Europea, Oficina Europea de Lucha contra el Fraude, Tribunal de Cuentas Europeo y Fiscalía Europea).</t>
  </si>
  <si>
    <t>C.I. 11.X</t>
  </si>
  <si>
    <t>C.C. 11.X</t>
  </si>
  <si>
    <t>C.I. 10.1</t>
  </si>
  <si>
    <r>
      <rPr>
        <b/>
        <i/>
        <sz val="9"/>
        <color theme="1"/>
        <rFont val="Calibri"/>
        <family val="2"/>
        <charset val="1"/>
      </rPr>
      <t xml:space="preserve">Incumplimiento de los deberes de información y comunicación del apoyo del MRR a las medidas financiadas.   
</t>
    </r>
    <r>
      <rPr>
        <sz val="9"/>
        <color theme="1"/>
        <rFont val="Calibri"/>
        <family val="2"/>
        <charset val="1"/>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</si>
  <si>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C.C. 10.1</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</si>
  <si>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</si>
  <si>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C.I. 10.2</t>
  </si>
  <si>
    <r>
      <rPr>
        <b/>
        <i/>
        <sz val="9"/>
        <rFont val="Calibri"/>
        <family val="2"/>
        <charset val="1"/>
      </rPr>
      <t xml:space="preserve">Incumplimiento del deber de identificación del perceptor final de los fondos en una base de datos única 
</t>
    </r>
    <r>
      <rPr>
        <sz val="9"/>
        <rFont val="Calibri"/>
        <family val="2"/>
        <charset val="1"/>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</si>
  <si>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C.C. 10.2</t>
  </si>
  <si>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</si>
  <si>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t>C.I. 10.X</t>
  </si>
  <si>
    <t>C.C. 10.X</t>
  </si>
  <si>
    <t>C.I. X.1</t>
  </si>
  <si>
    <t>Retraso en el alta en COFFEE y otras aplicaciones informáticas, que dificulten la realización de trámites obligatorios legales. Mal funcionamiento de MINERVA</t>
  </si>
  <si>
    <t>C.C. X.1</t>
  </si>
  <si>
    <t>Reclamar al Ministerio de Hacienda el funcionamiento de la plataforma</t>
  </si>
  <si>
    <t>C.I. X.X</t>
  </si>
  <si>
    <t>C.C. X.X</t>
  </si>
  <si>
    <t xml:space="preserve">1. Por método de gestión: Contratación (C): C.R1 Concurrencia, C.R2 Colusión, CR.3 Conflicto de interés, C.R4 Ofertas, C.R5 Fraccionamiento, C.R6 Formalización, C.R7 Ejecución, C.R8 Falsedad, C.R9 Doble financiación, C.R10 Publicidad, C.R11 Auditoria, C.R12 Varios. </t>
  </si>
  <si>
    <r>
      <t>El Evaluador o Equipo de Evaluación en cada contrato</t>
    </r>
    <r>
      <rPr>
        <i/>
        <sz val="11"/>
        <color theme="1"/>
        <rFont val="Calibri"/>
        <family val="2"/>
        <charset val="1"/>
      </rPr>
      <t>debe de rellenar únicamente las casillas en gris.</t>
    </r>
  </si>
  <si>
    <t>La evaluación de riesgos se hará para cada uno de los contratos que deriven de proyectos del MRR afectados por Fondos Eupoeos sobre el presente modelo. El momento de elaborar la matriz será con aterioridad a la aprobación de los pliegos. La persona encargada de efectuar la matriz será la que vaya a ser el responsable del contrato si se conoce en ese momento, en otro caso la persona o equipo que suscribe el pliego de prescripciones técnicas. En los contratos menores que no haya pliego técnico el director del proyecto correspondiente que impulsa la licitación. Los evaluadores no podrán añadir riesgos a la presente matriz. En caso de que por los departamentos tramitadores se aprecie la necesidad de añadir nuevos riesgos (hojas) o indicadores de riesgo (filas), deben proponerlo al Comité Antifraude que procederá, en su caso, a revisar la Matriz, cambiando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</si>
  <si>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t xml:space="preserve">● Lista de comprobación de la documentación requerida para garantizar la pista de auditoría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</si>
</sst>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
    </font>
    <font>
      <sz val="10"/>
      <color theme="1"/>
      <name val="Arial"/>
      <family val="2"/>
      <charset val="1"/>
    </font>
    <font>
      <b/>
      <sz val="14"/>
      <color theme="0"/>
      <name val="Calibri"/>
      <family val="2"/>
      <charset val="1"/>
    </font>
    <font>
      <sz val="14"/>
      <color theme="1"/>
      <name val="Calibri"/>
      <family val="2"/>
      <charset val="1"/>
    </font>
    <font>
      <b/>
      <sz val="14"/>
      <color rgb="FFFF0000"/>
      <name val="Calibri"/>
      <family val="2"/>
      <charset val="1"/>
    </font>
    <font>
      <b/>
      <u/>
      <sz val="11"/>
      <color theme="1"/>
      <name val="Calibri"/>
      <family val="2"/>
      <charset val="1"/>
    </font>
    <font>
      <sz val="11"/>
      <name val="Calibri"/>
      <family val="2"/>
      <charset val="1"/>
    </font>
    <font>
      <b/>
      <i/>
      <sz val="11"/>
      <color theme="1"/>
      <name val="Calibri"/>
      <family val="2"/>
      <charset val="1"/>
    </font>
    <font>
      <b/>
      <sz val="11"/>
      <color theme="1"/>
      <name val="Calibri"/>
      <family val="2"/>
      <charset val="1"/>
    </font>
    <font>
      <b/>
      <i/>
      <sz val="11"/>
      <color theme="4" tint="-0.249977111117893"/>
      <name val="Calibri"/>
      <family val="2"/>
      <charset val="1"/>
    </font>
    <font>
      <i/>
      <sz val="11"/>
      <color theme="1"/>
      <name val="Calibri"/>
      <family val="2"/>
      <charset val="1"/>
    </font>
    <font>
      <sz val="11"/>
      <color rgb="FF000000"/>
      <name val="Calibri"/>
      <family val="2"/>
      <charset val="1"/>
    </font>
    <font>
      <sz val="9"/>
      <color theme="1"/>
      <name val="Calibri"/>
      <family val="2"/>
      <charset val="1"/>
    </font>
    <font>
      <sz val="10"/>
      <color theme="1"/>
      <name val="Calibri"/>
      <family val="2"/>
      <charset val="1"/>
    </font>
    <font>
      <u/>
      <sz val="11"/>
      <color theme="10"/>
      <name val="Calibri"/>
      <family val="2"/>
      <charset val="1"/>
    </font>
    <font>
      <b/>
      <sz val="9"/>
      <color theme="1"/>
      <name val="Calibri"/>
      <family val="2"/>
      <charset val="1"/>
    </font>
    <font>
      <b/>
      <sz val="12"/>
      <color theme="1"/>
      <name val="Calibri"/>
      <family val="2"/>
      <charset val="1"/>
    </font>
    <font>
      <b/>
      <u/>
      <sz val="12"/>
      <color theme="1"/>
      <name val="Calibri"/>
      <family val="2"/>
      <charset val="1"/>
    </font>
    <font>
      <b/>
      <sz val="9"/>
      <name val="Calibri"/>
      <family val="2"/>
      <charset val="1"/>
    </font>
    <font>
      <sz val="9"/>
      <color theme="0" tint="-0.499984740745262"/>
      <name val="Calibri"/>
      <family val="2"/>
      <charset val="1"/>
    </font>
    <font>
      <sz val="9"/>
      <name val="Calibri"/>
      <family val="2"/>
      <charset val="1"/>
    </font>
    <font>
      <i/>
      <sz val="9"/>
      <color theme="1"/>
      <name val="Calibri"/>
      <family val="2"/>
      <charset val="1"/>
    </font>
    <font>
      <sz val="12"/>
      <color theme="0" tint="-0.499984740745262"/>
      <name val="Arial"/>
      <family val="2"/>
      <charset val="1"/>
    </font>
    <font>
      <b/>
      <sz val="9"/>
      <color theme="0"/>
      <name val="Calibri"/>
      <family val="2"/>
      <charset val="1"/>
    </font>
    <font>
      <b/>
      <sz val="12"/>
      <color theme="1"/>
      <name val="Arial"/>
      <family val="2"/>
      <charset val="1"/>
    </font>
    <font>
      <sz val="12"/>
      <color theme="1"/>
      <name val="Arial"/>
      <family val="2"/>
      <charset val="1"/>
    </font>
    <font>
      <sz val="9"/>
      <color theme="0"/>
      <name val="Calibri"/>
      <family val="2"/>
      <charset val="1"/>
    </font>
    <font>
      <b/>
      <i/>
      <sz val="9"/>
      <color theme="1"/>
      <name val="Calibri"/>
      <family val="2"/>
      <charset val="1"/>
    </font>
    <font>
      <b/>
      <i/>
      <sz val="9"/>
      <name val="Calibri"/>
      <family val="2"/>
      <charset val="1"/>
    </font>
    <font>
      <sz val="10"/>
      <name val="Calibri"/>
      <family val="2"/>
      <charset val="1"/>
    </font>
  </fonts>
  <fills count="16">
    <fill>
      <patternFill patternType="none"/>
    </fill>
    <fill>
      <patternFill patternType="gray125"/>
    </fill>
    <fill>
      <patternFill patternType="solid">
        <fgColor theme="0" tint="-0.499984740745262"/>
        <bgColor rgb="FF666699"/>
      </patternFill>
    </fill>
    <fill>
      <patternFill patternType="solid">
        <fgColor theme="0" tint="-0.14999847407452621"/>
        <bgColor rgb="FFDAE3F3"/>
      </patternFill>
    </fill>
    <fill>
      <patternFill patternType="solid">
        <fgColor theme="9" tint="0.39988402966399123"/>
        <bgColor rgb="FF92D050"/>
      </patternFill>
    </fill>
    <fill>
      <patternFill patternType="solid">
        <fgColor theme="0" tint="-0.249977111117893"/>
        <bgColor rgb="FFA9D18E"/>
      </patternFill>
    </fill>
    <fill>
      <patternFill patternType="solid">
        <fgColor theme="0" tint="-4.9989318521683403E-2"/>
        <bgColor rgb="FFDEEBF7"/>
      </patternFill>
    </fill>
    <fill>
      <patternFill patternType="solid">
        <fgColor theme="7" tint="0.39988402966399123"/>
        <bgColor rgb="FFFFEB9C"/>
      </patternFill>
    </fill>
    <fill>
      <patternFill patternType="solid">
        <fgColor rgb="FFFF3300"/>
        <bgColor rgb="FFFF0000"/>
      </patternFill>
    </fill>
    <fill>
      <patternFill patternType="solid">
        <fgColor rgb="FFFFFF00"/>
        <bgColor rgb="FFFFD966"/>
      </patternFill>
    </fill>
    <fill>
      <patternFill patternType="solid">
        <fgColor theme="8" tint="0.39988402966399123"/>
        <bgColor rgb="FFA6A6A6"/>
      </patternFill>
    </fill>
    <fill>
      <patternFill patternType="solid">
        <fgColor theme="8" tint="0.79989013336588644"/>
        <bgColor rgb="FFDEEBF7"/>
      </patternFill>
    </fill>
    <fill>
      <patternFill patternType="solid">
        <fgColor theme="5" tint="0.39988402966399123"/>
        <bgColor rgb="FFFFC7CE"/>
      </patternFill>
    </fill>
    <fill>
      <patternFill patternType="solid">
        <fgColor rgb="FFC6EFCE"/>
        <bgColor rgb="FFDAE3F3"/>
      </patternFill>
    </fill>
    <fill>
      <patternFill patternType="solid">
        <fgColor theme="4" tint="0.79989013336588644"/>
        <bgColor rgb="FFDAE3F3"/>
      </patternFill>
    </fill>
    <fill>
      <patternFill patternType="solid">
        <fgColor theme="0"/>
        <bgColor rgb="FFF2F2F2"/>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3">
    <xf numFmtId="0" fontId="0" fillId="0" borderId="0"/>
    <xf numFmtId="0" fontId="14" fillId="0" borderId="0" applyBorder="0" applyProtection="0"/>
    <xf numFmtId="0" fontId="1" fillId="0" borderId="0"/>
  </cellStyleXfs>
  <cellXfs count="133">
    <xf numFmtId="0" fontId="0" fillId="0" borderId="0" xfId="0"/>
    <xf numFmtId="0" fontId="0" fillId="0" borderId="1" xfId="0" applyBorder="1" applyAlignment="1">
      <alignment vertical="center" wrapText="1"/>
    </xf>
    <xf numFmtId="0" fontId="3"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vertical="center" wrapText="1"/>
    </xf>
    <xf numFmtId="0" fontId="12" fillId="4" borderId="1" xfId="0" applyFont="1" applyFill="1" applyBorder="1" applyAlignment="1">
      <alignment vertical="center"/>
    </xf>
    <xf numFmtId="0" fontId="0" fillId="0" borderId="1" xfId="0" applyBorder="1" applyAlignment="1">
      <alignment horizontal="center" vertical="center" wrapText="1"/>
    </xf>
    <xf numFmtId="0" fontId="13"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0" fillId="7" borderId="1" xfId="0" applyFill="1" applyBorder="1"/>
    <xf numFmtId="0" fontId="0" fillId="8" borderId="1" xfId="0" applyFill="1" applyBorder="1"/>
    <xf numFmtId="0" fontId="12" fillId="7" borderId="1" xfId="0" applyFont="1" applyFill="1" applyBorder="1" applyAlignment="1">
      <alignment vertical="center"/>
    </xf>
    <xf numFmtId="0" fontId="0" fillId="4" borderId="1" xfId="0" applyFill="1" applyBorder="1"/>
    <xf numFmtId="0" fontId="12" fillId="8" borderId="1" xfId="0" applyFont="1" applyFill="1" applyBorder="1" applyAlignment="1">
      <alignment vertical="center"/>
    </xf>
    <xf numFmtId="0" fontId="8" fillId="6" borderId="1" xfId="0" applyFont="1" applyFill="1" applyBorder="1" applyAlignment="1">
      <alignment horizontal="center"/>
    </xf>
    <xf numFmtId="0" fontId="5" fillId="0" borderId="0" xfId="0" applyFont="1"/>
    <xf numFmtId="0" fontId="13" fillId="0" borderId="0" xfId="0" applyFont="1" applyAlignment="1">
      <alignment vertical="center"/>
    </xf>
    <xf numFmtId="0" fontId="14" fillId="0" borderId="0" xfId="1" applyBorder="1" applyAlignment="1" applyProtection="1">
      <alignment vertical="center"/>
    </xf>
    <xf numFmtId="0" fontId="15" fillId="0" borderId="0" xfId="2" applyFont="1" applyAlignment="1">
      <alignment horizontal="left" vertical="center"/>
    </xf>
    <xf numFmtId="0" fontId="12" fillId="0" borderId="0" xfId="2" applyFont="1"/>
    <xf numFmtId="0" fontId="12" fillId="9" borderId="0" xfId="2" applyFont="1" applyFill="1"/>
    <xf numFmtId="0" fontId="16" fillId="0" borderId="0" xfId="2" applyFont="1" applyAlignment="1">
      <alignment horizontal="left" vertical="center"/>
    </xf>
    <xf numFmtId="0" fontId="19" fillId="0" borderId="0" xfId="2" applyFont="1"/>
    <xf numFmtId="0" fontId="15" fillId="11" borderId="1" xfId="2" applyFont="1" applyFill="1" applyBorder="1" applyAlignment="1">
      <alignment horizontal="left" vertical="center" wrapText="1"/>
    </xf>
    <xf numFmtId="0" fontId="15" fillId="11" borderId="1" xfId="2" applyFont="1" applyFill="1" applyBorder="1" applyAlignment="1">
      <alignment horizontal="center" vertical="center" wrapText="1"/>
    </xf>
    <xf numFmtId="0" fontId="18" fillId="11" borderId="1" xfId="2" applyFont="1" applyFill="1" applyBorder="1" applyAlignment="1">
      <alignment horizontal="center" vertical="center" wrapText="1"/>
    </xf>
    <xf numFmtId="0" fontId="18" fillId="11" borderId="2" xfId="2" applyFont="1" applyFill="1" applyBorder="1" applyAlignment="1">
      <alignment horizontal="center" vertical="center" wrapText="1"/>
    </xf>
    <xf numFmtId="0" fontId="15" fillId="0" borderId="0" xfId="2" applyFont="1"/>
    <xf numFmtId="0" fontId="15" fillId="12" borderId="3" xfId="2" applyFont="1" applyFill="1" applyBorder="1" applyAlignment="1">
      <alignment horizontal="center" vertical="center"/>
    </xf>
    <xf numFmtId="0" fontId="15" fillId="0" borderId="1" xfId="2" applyFont="1" applyBorder="1" applyAlignment="1">
      <alignment horizontal="center" vertical="center" wrapText="1"/>
    </xf>
    <xf numFmtId="0" fontId="20" fillId="0" borderId="3" xfId="2" applyFont="1" applyBorder="1" applyAlignment="1">
      <alignment horizontal="center" vertical="center" wrapText="1"/>
    </xf>
    <xf numFmtId="0" fontId="21" fillId="3" borderId="1" xfId="2" applyFont="1" applyFill="1" applyBorder="1" applyAlignment="1">
      <alignment horizontal="center" vertical="center" wrapText="1"/>
    </xf>
    <xf numFmtId="2" fontId="12" fillId="13" borderId="1" xfId="2" applyNumberFormat="1" applyFont="1" applyFill="1" applyBorder="1" applyAlignment="1">
      <alignment horizontal="center" vertical="center"/>
    </xf>
    <xf numFmtId="0" fontId="18" fillId="0" borderId="1" xfId="2" applyFont="1" applyBorder="1" applyAlignment="1">
      <alignment horizontal="center" vertical="center" wrapText="1"/>
    </xf>
    <xf numFmtId="0" fontId="12" fillId="0" borderId="3" xfId="2" applyFont="1" applyBorder="1" applyAlignment="1">
      <alignment horizontal="center" vertical="center" wrapText="1"/>
    </xf>
    <xf numFmtId="0" fontId="20" fillId="0" borderId="1" xfId="2" applyFont="1" applyBorder="1" applyAlignment="1">
      <alignment horizontal="center" vertical="center" wrapText="1"/>
    </xf>
    <xf numFmtId="0" fontId="18"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5" fillId="0" borderId="1" xfId="2" applyFont="1" applyBorder="1" applyAlignment="1">
      <alignment horizontal="center" vertical="center"/>
    </xf>
    <xf numFmtId="0" fontId="12" fillId="0" borderId="0" xfId="2" applyFont="1" applyAlignment="1">
      <alignment horizontal="left"/>
    </xf>
    <xf numFmtId="0" fontId="15" fillId="12" borderId="1" xfId="2" applyFont="1" applyFill="1" applyBorder="1" applyAlignment="1">
      <alignment horizontal="center" vertical="center"/>
    </xf>
    <xf numFmtId="0" fontId="15" fillId="3" borderId="1" xfId="2" applyFont="1" applyFill="1" applyBorder="1" applyAlignment="1">
      <alignment horizontal="center" vertical="center" wrapText="1"/>
    </xf>
    <xf numFmtId="0" fontId="1" fillId="0" borderId="0" xfId="2"/>
    <xf numFmtId="0" fontId="22" fillId="0" borderId="0" xfId="2" applyFont="1"/>
    <xf numFmtId="0" fontId="23" fillId="0" borderId="0" xfId="2" applyFont="1" applyAlignment="1">
      <alignment wrapText="1"/>
    </xf>
    <xf numFmtId="0" fontId="24" fillId="0" borderId="0" xfId="2" applyFont="1"/>
    <xf numFmtId="0" fontId="15" fillId="0" borderId="0" xfId="2" applyFont="1" applyAlignment="1">
      <alignment horizontal="center" vertical="center"/>
    </xf>
    <xf numFmtId="0" fontId="15" fillId="14" borderId="1" xfId="2" applyFont="1" applyFill="1" applyBorder="1" applyAlignment="1">
      <alignment horizontal="center" vertical="center" wrapText="1"/>
    </xf>
    <xf numFmtId="0" fontId="15" fillId="14" borderId="2" xfId="2" applyFont="1" applyFill="1" applyBorder="1" applyAlignment="1">
      <alignment horizontal="center" vertical="center" wrapText="1"/>
    </xf>
    <xf numFmtId="0" fontId="15" fillId="14" borderId="6" xfId="2" applyFont="1" applyFill="1" applyBorder="1" applyAlignment="1">
      <alignment horizontal="center" wrapText="1"/>
    </xf>
    <xf numFmtId="0" fontId="25" fillId="0" borderId="0" xfId="2" applyFont="1"/>
    <xf numFmtId="0" fontId="13" fillId="0" borderId="7" xfId="0" applyFont="1" applyBorder="1" applyAlignment="1">
      <alignment horizontal="left" vertical="center"/>
    </xf>
    <xf numFmtId="0" fontId="12" fillId="0" borderId="10" xfId="2" applyFont="1" applyBorder="1" applyAlignment="1">
      <alignment horizontal="center" vertical="center"/>
    </xf>
    <xf numFmtId="0" fontId="12" fillId="0" borderId="9" xfId="2" applyFont="1" applyBorder="1" applyAlignment="1">
      <alignment horizontal="center" vertical="center"/>
    </xf>
    <xf numFmtId="0" fontId="12" fillId="0" borderId="11" xfId="2" applyFont="1" applyBorder="1" applyAlignment="1">
      <alignment horizontal="center" vertical="center"/>
    </xf>
    <xf numFmtId="0" fontId="26" fillId="0" borderId="0" xfId="2" applyFont="1"/>
    <xf numFmtId="0" fontId="15" fillId="6" borderId="1" xfId="2" applyFont="1" applyFill="1" applyBorder="1" applyAlignment="1">
      <alignment horizontal="center" vertical="center" wrapText="1"/>
    </xf>
    <xf numFmtId="0" fontId="15" fillId="11" borderId="3" xfId="2" applyFont="1" applyFill="1" applyBorder="1" applyAlignment="1">
      <alignment horizontal="center" vertical="center" wrapText="1"/>
    </xf>
    <xf numFmtId="0" fontId="15" fillId="6" borderId="12" xfId="2" applyFont="1" applyFill="1" applyBorder="1" applyAlignment="1">
      <alignment horizontal="center" vertical="center" wrapText="1"/>
    </xf>
    <xf numFmtId="0" fontId="15" fillId="6" borderId="13" xfId="2" applyFont="1" applyFill="1" applyBorder="1" applyAlignment="1">
      <alignment horizontal="center" vertical="center"/>
    </xf>
    <xf numFmtId="0" fontId="15" fillId="6" borderId="3" xfId="2" applyFont="1" applyFill="1" applyBorder="1" applyAlignment="1">
      <alignment horizontal="center" vertical="center"/>
    </xf>
    <xf numFmtId="0" fontId="15" fillId="6" borderId="14" xfId="2" applyFont="1" applyFill="1" applyBorder="1" applyAlignment="1">
      <alignment horizontal="center" vertical="center"/>
    </xf>
    <xf numFmtId="0" fontId="12" fillId="0" borderId="1" xfId="2" applyFont="1" applyBorder="1" applyAlignment="1">
      <alignment horizontal="center" vertical="center"/>
    </xf>
    <xf numFmtId="0" fontId="27" fillId="15" borderId="13" xfId="0" applyFont="1" applyFill="1" applyBorder="1" applyAlignment="1">
      <alignment horizontal="left" vertical="top" wrapText="1"/>
    </xf>
    <xf numFmtId="0" fontId="12" fillId="3" borderId="3" xfId="2" applyFont="1" applyFill="1" applyBorder="1" applyAlignment="1">
      <alignment horizontal="center" vertical="center"/>
    </xf>
    <xf numFmtId="1" fontId="12" fillId="13" borderId="1" xfId="2" applyNumberFormat="1" applyFont="1" applyFill="1" applyBorder="1" applyAlignment="1">
      <alignment horizontal="center" vertical="center"/>
    </xf>
    <xf numFmtId="0" fontId="20" fillId="0" borderId="1" xfId="0" applyFont="1" applyBorder="1" applyAlignment="1">
      <alignment vertical="top" wrapText="1"/>
    </xf>
    <xf numFmtId="0" fontId="12" fillId="3" borderId="1" xfId="2" applyFont="1" applyFill="1" applyBorder="1" applyAlignment="1">
      <alignment horizontal="center" vertical="center"/>
    </xf>
    <xf numFmtId="0" fontId="12" fillId="3" borderId="1" xfId="2" applyFont="1" applyFill="1" applyBorder="1" applyAlignment="1">
      <alignment vertical="center"/>
    </xf>
    <xf numFmtId="0" fontId="27" fillId="15" borderId="1" xfId="0" applyFont="1" applyFill="1" applyBorder="1" applyAlignment="1">
      <alignment horizontal="left" vertical="center" wrapText="1"/>
    </xf>
    <xf numFmtId="0" fontId="27" fillId="15" borderId="1" xfId="0" applyFont="1" applyFill="1" applyBorder="1" applyAlignment="1">
      <alignment horizontal="left" vertical="top" wrapText="1"/>
    </xf>
    <xf numFmtId="0" fontId="20" fillId="15" borderId="1" xfId="0" applyFont="1" applyFill="1" applyBorder="1" applyAlignment="1">
      <alignment vertical="center" wrapText="1"/>
    </xf>
    <xf numFmtId="0" fontId="27" fillId="15" borderId="12" xfId="0" applyFont="1" applyFill="1" applyBorder="1" applyAlignment="1">
      <alignment vertical="center" wrapText="1"/>
    </xf>
    <xf numFmtId="0" fontId="12" fillId="15" borderId="12" xfId="0" applyFont="1" applyFill="1" applyBorder="1" applyAlignment="1">
      <alignment vertical="center" wrapText="1"/>
    </xf>
    <xf numFmtId="0" fontId="21" fillId="3" borderId="1" xfId="2" applyFont="1" applyFill="1" applyBorder="1" applyAlignment="1">
      <alignment vertical="center" wrapText="1"/>
    </xf>
    <xf numFmtId="0" fontId="21" fillId="3" borderId="1" xfId="2" applyFont="1" applyFill="1" applyBorder="1" applyAlignment="1">
      <alignment vertical="top"/>
    </xf>
    <xf numFmtId="0" fontId="12" fillId="0" borderId="0" xfId="2" applyFont="1" applyAlignment="1">
      <alignment horizontal="center" vertical="center"/>
    </xf>
    <xf numFmtId="0" fontId="28" fillId="15" borderId="13" xfId="0" applyFont="1" applyFill="1" applyBorder="1" applyAlignment="1">
      <alignment horizontal="left" vertical="center" wrapText="1"/>
    </xf>
    <xf numFmtId="0" fontId="20" fillId="0" borderId="1" xfId="0" applyFont="1" applyBorder="1" applyAlignment="1">
      <alignment vertical="center" wrapText="1"/>
    </xf>
    <xf numFmtId="0" fontId="13" fillId="0" borderId="7" xfId="0" applyFont="1" applyBorder="1" applyAlignment="1">
      <alignment vertical="center" wrapText="1"/>
    </xf>
    <xf numFmtId="0" fontId="12" fillId="15" borderId="1" xfId="0" applyFont="1" applyFill="1" applyBorder="1" applyAlignment="1">
      <alignment vertical="center" wrapText="1"/>
    </xf>
    <xf numFmtId="0" fontId="20" fillId="0" borderId="14" xfId="0" applyFont="1" applyBorder="1" applyAlignment="1">
      <alignment vertical="center" wrapText="1"/>
    </xf>
    <xf numFmtId="0" fontId="27" fillId="15" borderId="14" xfId="0" applyFont="1" applyFill="1" applyBorder="1" applyAlignment="1">
      <alignment horizontal="left" vertical="top" wrapText="1"/>
    </xf>
    <xf numFmtId="0" fontId="27" fillId="0" borderId="1" xfId="0" applyFont="1" applyBorder="1" applyAlignment="1">
      <alignment vertical="center" wrapText="1"/>
    </xf>
    <xf numFmtId="0" fontId="27" fillId="15" borderId="14" xfId="0" applyFont="1" applyFill="1" applyBorder="1" applyAlignment="1">
      <alignment horizontal="left" vertical="center" wrapText="1"/>
    </xf>
    <xf numFmtId="0" fontId="27" fillId="15" borderId="1" xfId="0" applyFont="1" applyFill="1" applyBorder="1" applyAlignment="1">
      <alignment vertical="center" wrapText="1"/>
    </xf>
    <xf numFmtId="0" fontId="15" fillId="0" borderId="1" xfId="0" applyFont="1" applyBorder="1" applyAlignment="1">
      <alignment vertical="center" wrapText="1"/>
    </xf>
    <xf numFmtId="0" fontId="12" fillId="0" borderId="1" xfId="0" applyFont="1" applyBorder="1" applyAlignment="1">
      <alignment vertical="center" wrapText="1"/>
    </xf>
    <xf numFmtId="0" fontId="28" fillId="15" borderId="1" xfId="0" applyFont="1" applyFill="1" applyBorder="1" applyAlignment="1">
      <alignment horizontal="left" vertical="center" wrapText="1"/>
    </xf>
    <xf numFmtId="0" fontId="12" fillId="3" borderId="1" xfId="2" applyFont="1" applyFill="1" applyBorder="1" applyAlignment="1">
      <alignment vertical="center" wrapText="1"/>
    </xf>
    <xf numFmtId="0" fontId="27" fillId="15" borderId="13" xfId="0" applyFont="1" applyFill="1" applyBorder="1" applyAlignment="1">
      <alignment horizontal="left" vertical="center" wrapText="1"/>
    </xf>
    <xf numFmtId="0" fontId="15" fillId="15" borderId="1" xfId="0" applyFont="1" applyFill="1" applyBorder="1" applyAlignment="1">
      <alignment horizontal="left" vertical="center" wrapText="1"/>
    </xf>
    <xf numFmtId="0" fontId="12" fillId="3" borderId="1" xfId="2" applyFont="1" applyFill="1" applyBorder="1" applyAlignment="1">
      <alignment horizontal="center" vertical="center" wrapText="1"/>
    </xf>
    <xf numFmtId="0" fontId="12" fillId="0" borderId="14" xfId="0" applyFont="1" applyBorder="1" applyAlignment="1">
      <alignment vertical="center" wrapText="1"/>
    </xf>
    <xf numFmtId="0" fontId="12" fillId="15" borderId="14" xfId="0" applyFont="1" applyFill="1" applyBorder="1" applyAlignment="1">
      <alignment vertical="center" wrapText="1"/>
    </xf>
    <xf numFmtId="0" fontId="27" fillId="15" borderId="12" xfId="0" applyFont="1" applyFill="1" applyBorder="1" applyAlignment="1">
      <alignment horizontal="left" vertical="center" wrapText="1"/>
    </xf>
    <xf numFmtId="0" fontId="28" fillId="0" borderId="1" xfId="2" applyFont="1" applyBorder="1" applyAlignment="1">
      <alignment vertical="center" wrapText="1"/>
    </xf>
    <xf numFmtId="0" fontId="20" fillId="0" borderId="1" xfId="2" applyFont="1" applyBorder="1" applyAlignment="1">
      <alignment vertical="center" wrapText="1"/>
    </xf>
    <xf numFmtId="0" fontId="29" fillId="0" borderId="7" xfId="0" applyFont="1" applyBorder="1" applyAlignment="1">
      <alignment horizontal="left" vertical="center"/>
    </xf>
    <xf numFmtId="0" fontId="28" fillId="0" borderId="1" xfId="0" applyFont="1" applyBorder="1" applyAlignment="1">
      <alignment vertical="center" wrapText="1"/>
    </xf>
    <xf numFmtId="0" fontId="27" fillId="0" borderId="1" xfId="2" applyFont="1" applyBorder="1" applyAlignment="1">
      <alignment vertical="center" wrapText="1"/>
    </xf>
    <xf numFmtId="0" fontId="12" fillId="0" borderId="1" xfId="2" applyFont="1" applyBorder="1" applyAlignment="1">
      <alignment vertical="center" wrapText="1"/>
    </xf>
    <xf numFmtId="0" fontId="2" fillId="2" borderId="0" xfId="0" applyFont="1" applyFill="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0" fillId="0" borderId="1" xfId="0" applyBorder="1" applyAlignment="1">
      <alignment vertical="center" wrapText="1"/>
    </xf>
    <xf numFmtId="0" fontId="0" fillId="0" borderId="0" xfId="0" applyAlignment="1">
      <alignment vertical="top" wrapText="1"/>
    </xf>
    <xf numFmtId="0" fontId="6" fillId="0" borderId="0" xfId="0" applyFont="1" applyAlignment="1">
      <alignment vertical="top"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wrapText="1"/>
    </xf>
    <xf numFmtId="0" fontId="0" fillId="0" borderId="0" xfId="0" applyAlignment="1">
      <alignment wrapText="1"/>
    </xf>
    <xf numFmtId="0" fontId="7" fillId="0" borderId="0" xfId="0" applyFont="1" applyAlignment="1">
      <alignment horizontal="justify" vertical="center" wrapText="1"/>
    </xf>
    <xf numFmtId="0" fontId="10" fillId="3" borderId="1" xfId="2" applyFont="1" applyFill="1" applyBorder="1" applyAlignment="1">
      <alignment horizontal="center" vertical="center" wrapText="1"/>
    </xf>
    <xf numFmtId="0" fontId="6" fillId="0" borderId="1" xfId="0" applyFont="1" applyBorder="1" applyAlignment="1">
      <alignment vertical="center" wrapText="1"/>
    </xf>
    <xf numFmtId="0" fontId="0" fillId="0" borderId="1" xfId="0" applyBorder="1" applyAlignment="1">
      <alignment vertical="top" wrapText="1"/>
    </xf>
    <xf numFmtId="0" fontId="11" fillId="0" borderId="1" xfId="0" applyFont="1" applyBorder="1" applyAlignment="1">
      <alignment vertical="center" wrapText="1"/>
    </xf>
    <xf numFmtId="0" fontId="8" fillId="0" borderId="1" xfId="0" applyFont="1" applyBorder="1" applyAlignment="1">
      <alignment horizontal="left" vertical="center" wrapText="1"/>
    </xf>
    <xf numFmtId="0" fontId="18" fillId="10" borderId="1" xfId="2" applyFont="1" applyFill="1" applyBorder="1" applyAlignment="1">
      <alignment horizontal="center" vertical="center" wrapText="1"/>
    </xf>
    <xf numFmtId="0" fontId="18" fillId="10" borderId="4" xfId="2" applyFont="1" applyFill="1" applyBorder="1" applyAlignment="1">
      <alignment horizontal="center" wrapText="1"/>
    </xf>
    <xf numFmtId="0" fontId="15" fillId="14" borderId="5" xfId="2" applyFont="1" applyFill="1" applyBorder="1" applyAlignment="1">
      <alignment horizontal="center" vertical="center" wrapText="1"/>
    </xf>
    <xf numFmtId="0" fontId="15" fillId="14" borderId="1" xfId="2" applyFont="1" applyFill="1" applyBorder="1" applyAlignment="1">
      <alignment horizontal="center" vertical="center" wrapText="1"/>
    </xf>
    <xf numFmtId="0" fontId="15" fillId="12" borderId="8" xfId="2" applyFont="1" applyFill="1" applyBorder="1" applyAlignment="1">
      <alignment horizontal="center" vertical="center"/>
    </xf>
    <xf numFmtId="0" fontId="15" fillId="12" borderId="9" xfId="2" applyFont="1" applyFill="1" applyBorder="1" applyAlignment="1">
      <alignment horizontal="center" vertical="center"/>
    </xf>
    <xf numFmtId="0" fontId="18" fillId="5" borderId="2" xfId="2" applyFont="1" applyFill="1" applyBorder="1" applyAlignment="1">
      <alignment horizontal="center" vertical="center" wrapText="1"/>
    </xf>
    <xf numFmtId="0" fontId="18" fillId="5" borderId="1" xfId="2" applyFont="1" applyFill="1" applyBorder="1" applyAlignment="1">
      <alignment horizontal="center" vertical="center" wrapText="1"/>
    </xf>
  </cellXfs>
  <cellStyles count="3">
    <cellStyle name="Hipervínculo" xfId="1" builtinId="8"/>
    <cellStyle name="Normal" xfId="0" builtinId="0"/>
    <cellStyle name="Normal 2" xfId="2" xr:uid="{00000000-0005-0000-0000-000006000000}"/>
  </cellStyles>
  <dxfs count="1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9C6500"/>
      <rgbColor rgb="FF800080"/>
      <rgbColor rgb="FF008080"/>
      <rgbColor rgb="FFBFBFBF"/>
      <rgbColor rgb="FF808080"/>
      <rgbColor rgb="FF8FAADC"/>
      <rgbColor rgb="FF993366"/>
      <rgbColor rgb="FFF2F2F2"/>
      <rgbColor rgb="FFDEEBF7"/>
      <rgbColor rgb="FF660066"/>
      <rgbColor rgb="FFFF8080"/>
      <rgbColor rgb="FF0563C1"/>
      <rgbColor rgb="FFD9D9D9"/>
      <rgbColor rgb="FF000080"/>
      <rgbColor rgb="FFFF00FF"/>
      <rgbColor rgb="FFFFD966"/>
      <rgbColor rgb="FF00FFFF"/>
      <rgbColor rgb="FF800080"/>
      <rgbColor rgb="FFC00000"/>
      <rgbColor rgb="FF008080"/>
      <rgbColor rgb="FF0000FF"/>
      <rgbColor rgb="FF00CCFF"/>
      <rgbColor rgb="FFDAE3F3"/>
      <rgbColor rgb="FFC6EFCE"/>
      <rgbColor rgb="FFFFEB9C"/>
      <rgbColor rgb="FFA9D18E"/>
      <rgbColor rgb="FFF4B183"/>
      <rgbColor rgb="FFCC99FF"/>
      <rgbColor rgb="FFFFC7CE"/>
      <rgbColor rgb="FF2E75B6"/>
      <rgbColor rgb="FF33CCCC"/>
      <rgbColor rgb="FF92D050"/>
      <rgbColor rgb="FFFFC000"/>
      <rgbColor rgb="FFFF9900"/>
      <rgbColor rgb="FFFF33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600120</xdr:colOff>
      <xdr:row>22</xdr:row>
      <xdr:rowOff>57240</xdr:rowOff>
    </xdr:from>
    <xdr:to>
      <xdr:col>9</xdr:col>
      <xdr:colOff>37800</xdr:colOff>
      <xdr:row>32</xdr:row>
      <xdr:rowOff>56880</xdr:rowOff>
    </xdr:to>
    <xdr:sp macro="" textlink="">
      <xdr:nvSpPr>
        <xdr:cNvPr id="2" name="CuadroTexto 2">
          <a:extLst>
            <a:ext uri="{FF2B5EF4-FFF2-40B4-BE49-F238E27FC236}">
              <a16:creationId xmlns:a16="http://schemas.microsoft.com/office/drawing/2014/main" id="{00000000-0008-0000-0700-000002000000}"/>
            </a:ext>
          </a:extLst>
        </xdr:cNvPr>
        <xdr:cNvSpPr/>
      </xdr:nvSpPr>
      <xdr:spPr>
        <a:xfrm>
          <a:off x="600120" y="9241920"/>
          <a:ext cx="12206880" cy="4217400"/>
        </a:xfrm>
        <a:prstGeom prst="rect">
          <a:avLst/>
        </a:prstGeom>
        <a:solidFill>
          <a:srgbClr val="F2F2F2"/>
        </a:solidFill>
        <a:ln w="9525">
          <a:solidFill>
            <a:srgbClr val="FFFFFF">
              <a:shade val="50000"/>
            </a:srgbClr>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s-ES" sz="1100" b="1" u="sng" strike="noStrike" spc="-1">
              <a:solidFill>
                <a:schemeClr val="dk1"/>
              </a:solidFill>
              <a:uFillTx/>
              <a:latin typeface="Calibri"/>
            </a:rPr>
            <a:t>INTERPRETACIÓN RESULTADOS</a:t>
          </a:r>
          <a:r>
            <a:rPr lang="es-ES" sz="1100" b="0" strike="noStrike" spc="-1">
              <a:solidFill>
                <a:schemeClr val="dk1"/>
              </a:solidFill>
              <a:latin typeface="Calibri"/>
            </a:rPr>
            <a:t>: Las celdas de "Resultado de la Autoevaluación" se calculan directamente al estar vinculadas con los resultados de las pestañas donde se desarrolla cada uno de los riesgos.</a:t>
          </a:r>
          <a:endParaRPr lang="es-ES" sz="1100" b="0" strike="noStrike" spc="-1">
            <a:latin typeface="Times New Roman"/>
          </a:endParaRPr>
        </a:p>
        <a:p>
          <a:pPr>
            <a:lnSpc>
              <a:spcPct val="100000"/>
            </a:lnSpc>
          </a:pPr>
          <a:endParaRPr lang="es-ES" sz="1100" b="0" strike="noStrike" spc="-1">
            <a:latin typeface="Times New Roman"/>
          </a:endParaRPr>
        </a:p>
        <a:p>
          <a:pPr>
            <a:lnSpc>
              <a:spcPct val="100000"/>
            </a:lnSpc>
          </a:pPr>
          <a:r>
            <a:rPr lang="en-GB" sz="1100" b="0" strike="noStrike" spc="-1">
              <a:solidFill>
                <a:schemeClr val="dk1"/>
              </a:solidFill>
              <a:latin typeface="Calibri"/>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br/>
          <a:r>
            <a:rPr lang="en-GB" sz="1100" b="0" strike="noStrike" spc="-1">
              <a:solidFill>
                <a:schemeClr val="dk1"/>
              </a:solidFill>
              <a:latin typeface="Calibri"/>
            </a:rPr>
            <a:t>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endParaRPr lang="es-ES" sz="11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majorFont>
      <a:minorFont>
        <a:latin typeface="Calibri" panose="020F0502020204030204"/>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topLeftCell="A82" zoomScaleNormal="100" workbookViewId="0">
      <selection activeCell="B62" sqref="B62:E62"/>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7.45" customHeight="1" x14ac:dyDescent="0.3">
      <c r="A1" s="110" t="s">
        <v>0</v>
      </c>
      <c r="B1" s="110"/>
      <c r="C1" s="110"/>
      <c r="D1" s="110"/>
      <c r="E1" s="110"/>
      <c r="F1" s="2"/>
      <c r="G1" s="2"/>
      <c r="H1" s="2"/>
      <c r="I1" s="2"/>
      <c r="J1" s="2"/>
      <c r="K1" s="2"/>
      <c r="L1" s="2"/>
      <c r="M1" s="2"/>
      <c r="N1" s="2"/>
      <c r="O1" s="2"/>
      <c r="P1" s="2"/>
    </row>
    <row r="2" spans="1:16" ht="18.75" x14ac:dyDescent="0.3">
      <c r="A2" s="3"/>
      <c r="B2" s="4"/>
      <c r="C2" s="3"/>
      <c r="D2" s="3"/>
      <c r="E2" s="3"/>
      <c r="F2" s="2"/>
      <c r="G2" s="2"/>
      <c r="H2" s="2"/>
      <c r="I2" s="2"/>
      <c r="J2" s="2"/>
      <c r="K2" s="2"/>
      <c r="L2" s="2"/>
      <c r="M2" s="2"/>
      <c r="N2" s="2"/>
      <c r="O2" s="2"/>
      <c r="P2" s="2"/>
    </row>
    <row r="3" spans="1:16" ht="18.75" x14ac:dyDescent="0.3">
      <c r="A3" s="5" t="s">
        <v>1</v>
      </c>
      <c r="B3" s="3"/>
      <c r="C3" s="3"/>
      <c r="D3" s="3"/>
      <c r="E3" s="3"/>
      <c r="F3" s="2"/>
      <c r="G3" s="2"/>
      <c r="H3" s="2"/>
      <c r="I3" s="2"/>
      <c r="J3" s="2"/>
      <c r="K3" s="2"/>
      <c r="L3" s="2"/>
      <c r="M3" s="2"/>
      <c r="N3" s="2"/>
      <c r="O3" s="2"/>
      <c r="P3" s="2"/>
    </row>
    <row r="4" spans="1:16" ht="18.75" x14ac:dyDescent="0.3">
      <c r="A4" s="5"/>
      <c r="B4" s="3"/>
      <c r="C4" s="3"/>
      <c r="D4" s="3"/>
      <c r="E4" s="3"/>
      <c r="F4" s="2"/>
      <c r="G4" s="2"/>
      <c r="H4" s="2"/>
      <c r="I4" s="2"/>
      <c r="J4" s="2"/>
      <c r="K4" s="2"/>
      <c r="L4" s="2"/>
      <c r="M4" s="2"/>
      <c r="N4" s="2"/>
      <c r="O4" s="2"/>
      <c r="P4" s="2"/>
    </row>
    <row r="5" spans="1:16" ht="18.75" x14ac:dyDescent="0.3">
      <c r="A5" s="6" t="s">
        <v>2</v>
      </c>
      <c r="B5" s="3"/>
      <c r="C5" s="3"/>
      <c r="D5" s="3"/>
      <c r="E5" s="3"/>
      <c r="F5" s="2"/>
      <c r="G5" s="2"/>
      <c r="H5" s="2"/>
      <c r="I5" s="2"/>
      <c r="J5" s="2"/>
      <c r="K5" s="2"/>
      <c r="L5" s="2"/>
      <c r="M5" s="2"/>
      <c r="N5" s="2"/>
      <c r="O5" s="2"/>
      <c r="P5" s="2"/>
    </row>
    <row r="6" spans="1:16" ht="18.75" x14ac:dyDescent="0.3">
      <c r="A6" s="6"/>
      <c r="B6" s="6"/>
      <c r="C6" s="6"/>
      <c r="D6" s="6"/>
      <c r="E6" s="6"/>
      <c r="G6" s="2"/>
      <c r="H6" s="2"/>
      <c r="I6" s="2"/>
      <c r="J6" s="2"/>
      <c r="K6" s="2"/>
      <c r="L6" s="2"/>
      <c r="M6" s="2"/>
      <c r="N6" s="2"/>
      <c r="O6" s="2"/>
      <c r="P6" s="2"/>
    </row>
    <row r="7" spans="1:16" ht="18.75" x14ac:dyDescent="0.3">
      <c r="A7" s="6"/>
      <c r="B7" s="7" t="s">
        <v>409</v>
      </c>
      <c r="C7" s="6"/>
      <c r="D7" s="6"/>
      <c r="E7" s="6"/>
      <c r="G7" s="2"/>
      <c r="H7" s="2"/>
      <c r="I7" s="2"/>
      <c r="J7" s="2"/>
      <c r="K7" s="2"/>
      <c r="L7" s="2"/>
      <c r="M7" s="2"/>
      <c r="N7" s="2"/>
      <c r="O7" s="2"/>
      <c r="P7" s="2"/>
    </row>
    <row r="8" spans="1:16" ht="18.75" x14ac:dyDescent="0.3">
      <c r="A8" s="6"/>
      <c r="B8" s="6" t="s">
        <v>3</v>
      </c>
      <c r="C8" s="6"/>
      <c r="D8" s="6"/>
      <c r="E8" s="6"/>
      <c r="G8" s="2"/>
      <c r="H8" s="2"/>
      <c r="I8" s="2"/>
      <c r="J8" s="2"/>
      <c r="K8" s="2"/>
      <c r="L8" s="2"/>
      <c r="M8" s="2"/>
      <c r="N8" s="2"/>
      <c r="O8" s="2"/>
      <c r="P8" s="2"/>
    </row>
    <row r="9" spans="1:16" ht="18.75" x14ac:dyDescent="0.3">
      <c r="A9" s="6"/>
      <c r="B9" s="6"/>
      <c r="C9" s="6"/>
      <c r="D9" s="6"/>
      <c r="E9" s="6"/>
      <c r="G9" s="2"/>
      <c r="H9" s="2"/>
      <c r="I9" s="2"/>
      <c r="J9" s="2"/>
      <c r="K9" s="2"/>
      <c r="L9" s="2"/>
      <c r="M9" s="2"/>
      <c r="N9" s="2"/>
      <c r="O9" s="2"/>
      <c r="P9" s="2"/>
    </row>
    <row r="10" spans="1:16" ht="17.45" customHeight="1" x14ac:dyDescent="0.3">
      <c r="A10" s="6"/>
      <c r="B10" s="111" t="s">
        <v>4</v>
      </c>
      <c r="C10" s="111"/>
      <c r="D10" s="111"/>
      <c r="E10" s="111"/>
      <c r="G10" s="2"/>
      <c r="H10" s="2"/>
      <c r="I10" s="2"/>
      <c r="J10" s="2"/>
      <c r="K10" s="2"/>
      <c r="L10" s="2"/>
      <c r="M10" s="2"/>
      <c r="N10" s="2"/>
      <c r="O10" s="2"/>
      <c r="P10" s="2"/>
    </row>
    <row r="11" spans="1:16" ht="16.5" customHeight="1" x14ac:dyDescent="0.3">
      <c r="A11" s="6"/>
      <c r="B11" s="111"/>
      <c r="C11" s="111"/>
      <c r="D11" s="111"/>
      <c r="E11" s="111"/>
      <c r="G11" s="2"/>
      <c r="H11" s="2"/>
      <c r="I11" s="2"/>
      <c r="J11" s="2"/>
      <c r="K11" s="2"/>
      <c r="L11" s="2"/>
      <c r="M11" s="2"/>
      <c r="N11" s="2"/>
      <c r="O11" s="2"/>
      <c r="P11" s="2"/>
    </row>
    <row r="12" spans="1:16" ht="18.75" x14ac:dyDescent="0.3">
      <c r="A12" s="6"/>
      <c r="B12" s="6"/>
      <c r="C12" s="6"/>
      <c r="D12" s="6"/>
      <c r="E12" s="6"/>
      <c r="G12" s="2"/>
      <c r="H12" s="2"/>
      <c r="I12" s="2"/>
      <c r="J12" s="2"/>
      <c r="K12" s="2"/>
      <c r="L12" s="2"/>
      <c r="M12" s="2"/>
      <c r="N12" s="2"/>
      <c r="O12" s="2"/>
      <c r="P12" s="2"/>
    </row>
    <row r="13" spans="1:16" ht="51" customHeight="1" x14ac:dyDescent="0.3">
      <c r="A13" s="6"/>
      <c r="B13" s="111" t="s">
        <v>5</v>
      </c>
      <c r="C13" s="111"/>
      <c r="D13" s="111"/>
      <c r="E13" s="111"/>
      <c r="G13" s="2"/>
      <c r="H13" s="2"/>
      <c r="I13" s="2"/>
      <c r="J13" s="2"/>
      <c r="K13" s="2"/>
      <c r="L13" s="2"/>
      <c r="M13" s="2"/>
      <c r="N13" s="2"/>
      <c r="O13" s="2"/>
      <c r="P13" s="2"/>
    </row>
    <row r="14" spans="1:16" ht="18.75" x14ac:dyDescent="0.3">
      <c r="A14" s="6"/>
      <c r="B14" s="6"/>
      <c r="C14" s="6"/>
      <c r="D14" s="6"/>
      <c r="E14" s="6"/>
      <c r="G14" s="2"/>
      <c r="H14" s="2"/>
      <c r="I14" s="2"/>
      <c r="J14" s="2"/>
      <c r="K14" s="2"/>
      <c r="L14" s="2"/>
      <c r="M14" s="2"/>
      <c r="N14" s="2"/>
      <c r="O14" s="2"/>
      <c r="P14" s="2"/>
    </row>
    <row r="15" spans="1:16" ht="45" customHeight="1" x14ac:dyDescent="0.3">
      <c r="A15" s="6"/>
      <c r="B15" s="111" t="s">
        <v>6</v>
      </c>
      <c r="C15" s="111"/>
      <c r="D15" s="111"/>
      <c r="E15" s="111"/>
      <c r="G15" s="2"/>
      <c r="H15" s="2"/>
      <c r="I15" s="2"/>
      <c r="J15" s="2"/>
      <c r="K15" s="2"/>
      <c r="L15" s="2"/>
      <c r="M15" s="2"/>
      <c r="N15" s="2"/>
      <c r="O15" s="2"/>
      <c r="P15" s="2"/>
    </row>
    <row r="16" spans="1:16" ht="18.75" x14ac:dyDescent="0.3">
      <c r="A16" s="6"/>
      <c r="B16" s="6"/>
      <c r="C16" s="6"/>
      <c r="D16" s="6"/>
      <c r="E16" s="6"/>
      <c r="G16" s="2"/>
      <c r="H16" s="2"/>
      <c r="I16" s="2"/>
      <c r="J16" s="2"/>
      <c r="K16" s="2"/>
      <c r="L16" s="2"/>
      <c r="M16" s="2"/>
      <c r="N16" s="2"/>
      <c r="O16" s="2"/>
      <c r="P16" s="2"/>
    </row>
    <row r="17" spans="1:16" ht="17.45" customHeight="1" x14ac:dyDescent="0.3">
      <c r="A17" s="6"/>
      <c r="B17" s="112"/>
      <c r="C17" s="112"/>
      <c r="D17" s="112"/>
      <c r="E17" s="112"/>
      <c r="G17" s="2"/>
      <c r="H17" s="2"/>
      <c r="I17" s="2"/>
      <c r="J17" s="2"/>
      <c r="K17" s="2"/>
      <c r="L17" s="2"/>
      <c r="M17" s="2"/>
      <c r="N17" s="2"/>
      <c r="O17" s="2"/>
      <c r="P17" s="2"/>
    </row>
    <row r="18" spans="1:16" ht="18.75" x14ac:dyDescent="0.3">
      <c r="A18" s="6"/>
      <c r="B18" s="112"/>
      <c r="C18" s="112"/>
      <c r="D18" s="112"/>
      <c r="E18" s="112"/>
      <c r="G18" s="2"/>
      <c r="H18" s="2"/>
      <c r="I18" s="2"/>
      <c r="J18" s="2"/>
      <c r="K18" s="2"/>
      <c r="L18" s="2"/>
      <c r="M18" s="2"/>
      <c r="N18" s="2"/>
      <c r="O18" s="2"/>
      <c r="P18" s="2"/>
    </row>
    <row r="19" spans="1:16" ht="45" customHeight="1" x14ac:dyDescent="0.3">
      <c r="A19" s="6"/>
      <c r="B19" s="112"/>
      <c r="C19" s="112"/>
      <c r="D19" s="112"/>
      <c r="E19" s="112"/>
      <c r="G19" s="2"/>
      <c r="H19" s="2"/>
      <c r="I19" s="2"/>
      <c r="J19" s="2"/>
      <c r="K19" s="2"/>
      <c r="L19" s="2"/>
      <c r="M19" s="2"/>
      <c r="N19" s="2"/>
      <c r="O19" s="2"/>
      <c r="P19" s="2"/>
    </row>
    <row r="20" spans="1:16" ht="18.75" x14ac:dyDescent="0.3">
      <c r="A20" s="6"/>
      <c r="B20" s="6"/>
      <c r="C20" s="6"/>
      <c r="D20" s="6"/>
      <c r="E20" s="6"/>
      <c r="G20" s="2"/>
      <c r="H20" s="2"/>
      <c r="I20" s="2"/>
      <c r="J20" s="2"/>
      <c r="K20" s="2"/>
      <c r="L20" s="2"/>
      <c r="M20" s="2"/>
      <c r="N20" s="2"/>
      <c r="O20" s="2"/>
      <c r="P20" s="2"/>
    </row>
    <row r="21" spans="1:16" ht="18.75" x14ac:dyDescent="0.3">
      <c r="A21" s="5" t="s">
        <v>7</v>
      </c>
      <c r="B21" s="6"/>
      <c r="C21" s="6"/>
      <c r="D21" s="6"/>
      <c r="E21" s="6"/>
      <c r="G21" s="2"/>
      <c r="H21" s="2"/>
      <c r="I21" s="2"/>
      <c r="J21" s="2"/>
      <c r="K21" s="2"/>
      <c r="L21" s="2"/>
      <c r="M21" s="2"/>
      <c r="N21" s="2"/>
      <c r="O21" s="2"/>
      <c r="P21" s="2"/>
    </row>
    <row r="22" spans="1:16" ht="18.75" x14ac:dyDescent="0.3">
      <c r="A22" s="5"/>
      <c r="B22" s="6"/>
      <c r="C22" s="6"/>
      <c r="D22" s="6"/>
      <c r="E22" s="6"/>
      <c r="G22" s="2"/>
      <c r="H22" s="2"/>
      <c r="I22" s="2"/>
      <c r="J22" s="2"/>
      <c r="K22" s="2"/>
      <c r="L22" s="2"/>
      <c r="M22" s="2"/>
      <c r="N22" s="2"/>
      <c r="O22" s="2"/>
      <c r="P22" s="2"/>
    </row>
    <row r="23" spans="1:16" ht="18.75" x14ac:dyDescent="0.3">
      <c r="A23" s="6" t="s">
        <v>8</v>
      </c>
      <c r="B23" s="6"/>
      <c r="C23" s="6"/>
      <c r="D23" s="6"/>
      <c r="E23" s="6"/>
      <c r="G23" s="2"/>
      <c r="H23" s="2"/>
      <c r="I23" s="2"/>
      <c r="J23" s="2"/>
      <c r="K23" s="2"/>
      <c r="L23" s="2"/>
      <c r="M23" s="2"/>
      <c r="N23" s="2"/>
      <c r="O23" s="2"/>
      <c r="P23" s="2"/>
    </row>
    <row r="24" spans="1:16" ht="18.75" x14ac:dyDescent="0.3">
      <c r="A24" s="6"/>
      <c r="B24" s="6"/>
      <c r="C24" s="6"/>
      <c r="D24" s="6"/>
      <c r="E24" s="6"/>
      <c r="G24" s="2"/>
      <c r="H24" s="2"/>
      <c r="I24" s="2"/>
      <c r="J24" s="2"/>
      <c r="K24" s="2"/>
      <c r="L24" s="2"/>
      <c r="M24" s="2"/>
      <c r="N24" s="2"/>
      <c r="O24" s="2"/>
      <c r="P24" s="2"/>
    </row>
    <row r="25" spans="1:16" ht="18.75" x14ac:dyDescent="0.3">
      <c r="A25" s="8"/>
      <c r="B25" s="9" t="s">
        <v>9</v>
      </c>
      <c r="C25" s="6" t="s">
        <v>10</v>
      </c>
      <c r="D25" s="6"/>
      <c r="E25" s="6"/>
      <c r="F25" s="6"/>
      <c r="G25" s="3"/>
      <c r="H25" s="2"/>
      <c r="I25" s="2"/>
      <c r="J25" s="6"/>
      <c r="K25" s="2"/>
      <c r="L25" s="2"/>
      <c r="M25" s="2"/>
      <c r="O25" s="2"/>
      <c r="P25" s="2"/>
    </row>
    <row r="26" spans="1:16" ht="18.75" x14ac:dyDescent="0.3">
      <c r="A26" s="8"/>
      <c r="B26" s="9"/>
      <c r="C26" s="6"/>
      <c r="D26" s="6"/>
      <c r="E26" s="6"/>
      <c r="F26" s="6"/>
      <c r="G26" s="3"/>
      <c r="H26" s="2"/>
      <c r="I26" s="2"/>
      <c r="J26" s="6"/>
      <c r="K26" s="2"/>
      <c r="L26" s="2"/>
      <c r="M26" s="2"/>
      <c r="O26" s="2"/>
      <c r="P26" s="2"/>
    </row>
    <row r="27" spans="1:16" ht="31.5" customHeight="1" x14ac:dyDescent="0.3">
      <c r="A27" s="8"/>
      <c r="B27" s="9" t="s">
        <v>11</v>
      </c>
      <c r="C27" s="111" t="s">
        <v>12</v>
      </c>
      <c r="D27" s="111"/>
      <c r="E27" s="111"/>
      <c r="F27" s="6"/>
      <c r="G27" s="3"/>
      <c r="H27" s="2"/>
      <c r="I27" s="2"/>
      <c r="J27" s="6"/>
      <c r="K27" s="2"/>
      <c r="L27" s="2"/>
      <c r="M27" s="2"/>
      <c r="O27" s="2"/>
      <c r="P27" s="2"/>
    </row>
    <row r="28" spans="1:16" ht="18.75" x14ac:dyDescent="0.3">
      <c r="A28" s="8"/>
      <c r="B28" s="9"/>
      <c r="C28" s="6"/>
      <c r="D28" s="6"/>
      <c r="E28" s="6"/>
      <c r="F28" s="6"/>
      <c r="G28" s="3"/>
      <c r="H28" s="2"/>
      <c r="I28" s="2"/>
      <c r="J28" s="6"/>
      <c r="K28" s="2"/>
      <c r="L28" s="2"/>
      <c r="M28" s="2"/>
      <c r="O28" s="2"/>
      <c r="P28" s="2"/>
    </row>
    <row r="29" spans="1:16" ht="60" x14ac:dyDescent="0.3">
      <c r="A29" s="8"/>
      <c r="B29" s="9"/>
      <c r="C29" s="10">
        <v>1</v>
      </c>
      <c r="D29" s="11" t="s">
        <v>13</v>
      </c>
      <c r="E29" s="1" t="s">
        <v>14</v>
      </c>
      <c r="F29" s="6"/>
      <c r="G29" s="3"/>
      <c r="H29" s="2"/>
      <c r="I29" s="2"/>
      <c r="J29" s="6"/>
      <c r="K29" s="2"/>
      <c r="L29" s="2"/>
      <c r="M29" s="2"/>
      <c r="O29" s="2"/>
      <c r="P29" s="2"/>
    </row>
    <row r="30" spans="1:16" ht="75" x14ac:dyDescent="0.3">
      <c r="A30" s="8"/>
      <c r="B30" s="9"/>
      <c r="C30" s="10">
        <v>2</v>
      </c>
      <c r="D30" s="11" t="s">
        <v>15</v>
      </c>
      <c r="E30" s="1" t="s">
        <v>16</v>
      </c>
      <c r="F30" s="6"/>
      <c r="G30" s="3"/>
      <c r="H30" s="2"/>
      <c r="I30" s="2"/>
      <c r="J30" s="6"/>
      <c r="K30" s="2"/>
      <c r="L30" s="2"/>
      <c r="M30" s="2"/>
      <c r="O30" s="2"/>
      <c r="P30" s="2"/>
    </row>
    <row r="31" spans="1:16" ht="105" x14ac:dyDescent="0.3">
      <c r="A31" s="8"/>
      <c r="B31" s="9"/>
      <c r="C31" s="10">
        <v>3</v>
      </c>
      <c r="D31" s="11" t="s">
        <v>17</v>
      </c>
      <c r="E31" s="1" t="s">
        <v>18</v>
      </c>
      <c r="F31" s="6"/>
      <c r="G31" s="3"/>
      <c r="H31" s="2"/>
      <c r="I31" s="2"/>
      <c r="J31" s="6"/>
      <c r="K31" s="2"/>
      <c r="L31" s="2"/>
      <c r="M31" s="2"/>
      <c r="O31" s="2"/>
      <c r="P31" s="2"/>
    </row>
    <row r="32" spans="1:16" ht="90" x14ac:dyDescent="0.3">
      <c r="A32" s="8"/>
      <c r="B32" s="9"/>
      <c r="C32" s="10">
        <v>4</v>
      </c>
      <c r="D32" s="11" t="s">
        <v>19</v>
      </c>
      <c r="E32" s="1" t="s">
        <v>20</v>
      </c>
      <c r="F32" s="6"/>
      <c r="G32" s="3"/>
      <c r="H32" s="2"/>
      <c r="I32" s="2"/>
      <c r="J32" s="6"/>
      <c r="K32" s="2"/>
      <c r="L32" s="2"/>
      <c r="M32" s="2"/>
      <c r="O32" s="2"/>
      <c r="P32" s="2"/>
    </row>
    <row r="33" spans="1:16" ht="18.75" x14ac:dyDescent="0.3">
      <c r="A33" s="8"/>
      <c r="B33" s="9"/>
      <c r="C33" s="6"/>
      <c r="D33" s="6"/>
      <c r="E33" s="6"/>
      <c r="F33" s="6"/>
      <c r="G33" s="3"/>
      <c r="H33" s="2"/>
      <c r="I33" s="2"/>
      <c r="J33" s="6"/>
      <c r="K33" s="2"/>
      <c r="L33" s="2"/>
      <c r="M33" s="2"/>
      <c r="O33" s="2"/>
      <c r="P33" s="2"/>
    </row>
    <row r="34" spans="1:16" ht="18.75" x14ac:dyDescent="0.3">
      <c r="A34" s="8"/>
      <c r="B34" s="9" t="s">
        <v>21</v>
      </c>
      <c r="C34" s="6" t="s">
        <v>22</v>
      </c>
      <c r="D34" s="6"/>
      <c r="E34" s="6"/>
      <c r="F34" s="6"/>
      <c r="G34" s="3"/>
      <c r="H34" s="2"/>
      <c r="I34" s="2"/>
      <c r="J34" s="6"/>
      <c r="K34" s="2"/>
      <c r="L34" s="2"/>
      <c r="M34" s="2"/>
      <c r="O34" s="2"/>
      <c r="P34" s="2"/>
    </row>
    <row r="35" spans="1:16" ht="25.5" customHeight="1" x14ac:dyDescent="0.3">
      <c r="A35" s="8"/>
      <c r="B35" s="9"/>
      <c r="C35" s="6"/>
      <c r="D35" s="6"/>
      <c r="E35" s="6"/>
      <c r="F35" s="6"/>
      <c r="G35" s="3"/>
      <c r="H35" s="2"/>
      <c r="I35" s="2"/>
      <c r="J35" s="6"/>
      <c r="K35" s="2"/>
      <c r="L35" s="2"/>
      <c r="M35" s="2"/>
      <c r="O35" s="2"/>
      <c r="P35" s="2"/>
    </row>
    <row r="36" spans="1:16" ht="18.75" x14ac:dyDescent="0.3">
      <c r="A36" s="8"/>
      <c r="B36" s="9"/>
      <c r="C36" s="10">
        <v>1</v>
      </c>
      <c r="D36" s="11" t="s">
        <v>23</v>
      </c>
      <c r="E36" s="6"/>
      <c r="F36" s="6"/>
      <c r="G36" s="3"/>
      <c r="H36" s="2"/>
      <c r="I36" s="2"/>
      <c r="J36" s="6"/>
      <c r="K36" s="2"/>
      <c r="L36" s="2"/>
      <c r="M36" s="2"/>
      <c r="O36" s="2"/>
      <c r="P36" s="2"/>
    </row>
    <row r="37" spans="1:16" ht="18.75" x14ac:dyDescent="0.3">
      <c r="A37" s="8"/>
      <c r="B37" s="9"/>
      <c r="C37" s="10">
        <v>2</v>
      </c>
      <c r="D37" s="11" t="s">
        <v>24</v>
      </c>
      <c r="E37" s="6"/>
      <c r="F37" s="6"/>
      <c r="G37" s="3"/>
      <c r="H37" s="2"/>
      <c r="I37" s="2"/>
      <c r="J37" s="6"/>
      <c r="K37" s="2"/>
      <c r="L37" s="2"/>
      <c r="M37" s="2"/>
      <c r="O37" s="2"/>
      <c r="P37" s="2"/>
    </row>
    <row r="38" spans="1:16" ht="18.75" x14ac:dyDescent="0.3">
      <c r="A38" s="8"/>
      <c r="B38" s="9"/>
      <c r="C38" s="10">
        <v>3</v>
      </c>
      <c r="D38" s="11" t="s">
        <v>25</v>
      </c>
      <c r="E38" s="6"/>
      <c r="F38" s="6"/>
      <c r="G38" s="3"/>
      <c r="H38" s="2"/>
      <c r="I38" s="2"/>
      <c r="J38" s="6"/>
      <c r="K38" s="2"/>
      <c r="L38" s="2"/>
      <c r="M38" s="2"/>
      <c r="O38" s="2"/>
      <c r="P38" s="2"/>
    </row>
    <row r="39" spans="1:16" ht="18.75" x14ac:dyDescent="0.3">
      <c r="A39" s="8"/>
      <c r="B39" s="9"/>
      <c r="C39" s="10">
        <v>4</v>
      </c>
      <c r="D39" s="11" t="s">
        <v>26</v>
      </c>
      <c r="E39" s="6"/>
      <c r="F39" s="6"/>
      <c r="G39" s="3"/>
      <c r="H39" s="2"/>
      <c r="I39" s="2"/>
      <c r="J39" s="6"/>
      <c r="K39" s="2"/>
      <c r="L39" s="2"/>
      <c r="M39" s="2"/>
      <c r="O39" s="2"/>
      <c r="P39" s="2"/>
    </row>
    <row r="40" spans="1:16" ht="18.75" x14ac:dyDescent="0.3">
      <c r="A40" s="8"/>
      <c r="B40" s="9"/>
      <c r="C40" s="6"/>
      <c r="D40" s="6"/>
      <c r="E40" s="6"/>
      <c r="F40" s="6"/>
      <c r="G40" s="3"/>
      <c r="H40" s="2"/>
      <c r="I40" s="2"/>
      <c r="J40" s="2"/>
      <c r="K40" s="2"/>
      <c r="L40" s="2"/>
      <c r="M40" s="2"/>
      <c r="N40" s="2"/>
      <c r="O40" s="2"/>
      <c r="P40" s="2"/>
    </row>
    <row r="41" spans="1:16" ht="17.45" customHeight="1" x14ac:dyDescent="0.3">
      <c r="A41" s="8"/>
      <c r="B41" s="9" t="s">
        <v>27</v>
      </c>
      <c r="C41" s="114" t="s">
        <v>28</v>
      </c>
      <c r="D41" s="114"/>
      <c r="E41" s="114"/>
      <c r="F41" s="6"/>
      <c r="G41" s="3"/>
      <c r="H41" s="2"/>
      <c r="I41" s="2"/>
      <c r="J41" s="2"/>
      <c r="K41" s="2"/>
      <c r="L41" s="2"/>
      <c r="M41" s="2"/>
      <c r="N41" s="2"/>
      <c r="O41" s="2"/>
      <c r="P41" s="2"/>
    </row>
    <row r="42" spans="1:16" ht="27.75" customHeight="1" x14ac:dyDescent="0.3">
      <c r="A42" s="8"/>
      <c r="B42" s="9"/>
      <c r="C42" s="114"/>
      <c r="D42" s="114"/>
      <c r="E42" s="114"/>
      <c r="F42" s="6"/>
      <c r="G42" s="3"/>
      <c r="H42" s="2"/>
      <c r="I42" s="2"/>
      <c r="J42" s="2"/>
      <c r="K42" s="2"/>
      <c r="L42" s="2"/>
      <c r="M42" s="2"/>
      <c r="N42" s="2"/>
      <c r="O42" s="2"/>
      <c r="P42" s="2"/>
    </row>
    <row r="43" spans="1:16" ht="18.75" x14ac:dyDescent="0.3">
      <c r="A43" s="8"/>
      <c r="B43" s="9"/>
      <c r="C43" s="6"/>
      <c r="D43" s="6"/>
      <c r="E43" s="6"/>
      <c r="F43" s="6"/>
      <c r="G43" s="3"/>
      <c r="H43" s="2"/>
      <c r="I43" s="2"/>
      <c r="J43" s="2"/>
      <c r="K43" s="2"/>
      <c r="L43" s="2"/>
      <c r="M43" s="2"/>
      <c r="N43" s="2"/>
      <c r="O43" s="2"/>
      <c r="P43" s="2"/>
    </row>
    <row r="44" spans="1:16" ht="17.45" customHeight="1" x14ac:dyDescent="0.3">
      <c r="A44" s="3"/>
      <c r="B44" s="9" t="s">
        <v>29</v>
      </c>
      <c r="C44" s="114" t="s">
        <v>30</v>
      </c>
      <c r="D44" s="114"/>
      <c r="E44" s="114"/>
      <c r="F44" s="6"/>
      <c r="G44" s="3"/>
      <c r="H44" s="2"/>
      <c r="I44" s="2"/>
      <c r="J44" s="2"/>
      <c r="K44" s="2"/>
      <c r="L44" s="2"/>
      <c r="M44" s="2"/>
      <c r="N44" s="2"/>
      <c r="O44" s="2"/>
      <c r="P44" s="2"/>
    </row>
    <row r="45" spans="1:16" ht="15" customHeight="1" x14ac:dyDescent="0.3">
      <c r="A45" s="3"/>
      <c r="B45" s="9"/>
      <c r="C45" s="114"/>
      <c r="D45" s="114"/>
      <c r="E45" s="114"/>
      <c r="F45" s="6"/>
      <c r="G45" s="3"/>
      <c r="H45" s="2"/>
      <c r="I45" s="2"/>
      <c r="J45" s="2"/>
      <c r="K45" s="2"/>
      <c r="L45" s="2"/>
      <c r="M45" s="2"/>
      <c r="N45" s="2"/>
      <c r="O45" s="2"/>
      <c r="P45" s="2"/>
    </row>
    <row r="46" spans="1:16" ht="18.75" x14ac:dyDescent="0.3">
      <c r="A46" s="3"/>
      <c r="B46" s="9"/>
      <c r="C46" s="6"/>
      <c r="D46" s="6"/>
      <c r="E46" s="6"/>
      <c r="F46" s="6"/>
      <c r="G46" s="3"/>
      <c r="H46" s="2"/>
      <c r="I46" s="2"/>
      <c r="J46" s="2"/>
      <c r="K46" s="2"/>
      <c r="L46" s="2"/>
      <c r="M46" s="2"/>
      <c r="N46" s="2"/>
      <c r="O46" s="2"/>
      <c r="P46" s="2"/>
    </row>
    <row r="47" spans="1:16" ht="21" customHeight="1" x14ac:dyDescent="0.3">
      <c r="A47" s="3"/>
      <c r="B47" s="9" t="s">
        <v>31</v>
      </c>
      <c r="C47" s="6" t="s">
        <v>32</v>
      </c>
      <c r="D47" s="3"/>
      <c r="E47" s="3"/>
      <c r="F47" s="3"/>
      <c r="G47" s="3"/>
      <c r="H47" s="2"/>
      <c r="I47" s="2"/>
      <c r="J47" s="2"/>
      <c r="K47" s="2"/>
      <c r="L47" s="2"/>
      <c r="M47" s="2"/>
      <c r="N47" s="2"/>
      <c r="O47" s="2"/>
      <c r="P47" s="2"/>
    </row>
    <row r="48" spans="1:16" ht="18.75" x14ac:dyDescent="0.3">
      <c r="A48" s="3"/>
      <c r="B48" s="9"/>
      <c r="C48" s="6"/>
      <c r="D48" s="6"/>
      <c r="E48" s="6"/>
      <c r="F48" s="6"/>
      <c r="G48" s="3"/>
      <c r="H48" s="2"/>
      <c r="I48" s="2"/>
      <c r="J48" s="2"/>
      <c r="K48" s="2"/>
      <c r="L48" s="2"/>
      <c r="M48" s="2"/>
      <c r="N48" s="2"/>
      <c r="O48" s="2"/>
      <c r="P48" s="2"/>
    </row>
    <row r="49" spans="1:16" ht="47.25" customHeight="1" x14ac:dyDescent="0.3">
      <c r="A49" s="3"/>
      <c r="B49" s="9" t="s">
        <v>33</v>
      </c>
      <c r="C49" s="115" t="s">
        <v>34</v>
      </c>
      <c r="D49" s="115"/>
      <c r="E49" s="115"/>
      <c r="F49" s="6"/>
      <c r="G49" s="3"/>
      <c r="H49" s="2"/>
      <c r="I49" s="2"/>
      <c r="J49" s="2"/>
      <c r="K49" s="2"/>
      <c r="L49" s="2"/>
      <c r="M49" s="2"/>
      <c r="N49" s="2"/>
      <c r="O49" s="2"/>
      <c r="P49" s="2"/>
    </row>
    <row r="50" spans="1:16" ht="18.75" x14ac:dyDescent="0.3">
      <c r="A50" s="3"/>
      <c r="B50" s="9"/>
      <c r="C50" s="7"/>
      <c r="D50" s="6"/>
      <c r="E50" s="6"/>
      <c r="F50" s="6"/>
      <c r="G50" s="3"/>
      <c r="H50" s="2"/>
      <c r="I50" s="2"/>
      <c r="J50" s="2"/>
      <c r="K50" s="2"/>
      <c r="L50" s="2"/>
      <c r="M50" s="2"/>
      <c r="N50" s="2"/>
      <c r="O50" s="2"/>
      <c r="P50" s="2"/>
    </row>
    <row r="51" spans="1:16" ht="21.75" customHeight="1" x14ac:dyDescent="0.3">
      <c r="A51" s="3"/>
      <c r="B51" s="9" t="s">
        <v>35</v>
      </c>
      <c r="C51" s="7" t="s">
        <v>36</v>
      </c>
      <c r="D51" s="6"/>
      <c r="E51" s="6"/>
      <c r="F51" s="6"/>
      <c r="G51" s="3"/>
      <c r="H51" s="2"/>
      <c r="I51" s="2"/>
      <c r="J51" s="2"/>
      <c r="K51" s="2"/>
      <c r="L51" s="2"/>
      <c r="M51" s="2"/>
      <c r="N51" s="2"/>
      <c r="O51" s="2"/>
      <c r="P51" s="2"/>
    </row>
    <row r="52" spans="1:16" ht="18.75" x14ac:dyDescent="0.3">
      <c r="A52" s="3"/>
      <c r="B52" s="9"/>
      <c r="C52" s="6"/>
      <c r="D52" s="6"/>
      <c r="E52" s="6"/>
      <c r="F52" s="6"/>
      <c r="G52" s="3"/>
      <c r="H52" s="2"/>
      <c r="I52" s="2"/>
      <c r="J52" s="2"/>
      <c r="K52" s="2"/>
      <c r="L52" s="2"/>
      <c r="M52" s="2"/>
      <c r="N52" s="2"/>
      <c r="O52" s="2"/>
      <c r="P52" s="2"/>
    </row>
    <row r="53" spans="1:16" ht="38.25" customHeight="1" x14ac:dyDescent="0.3">
      <c r="A53" s="3"/>
      <c r="B53" s="9" t="s">
        <v>37</v>
      </c>
      <c r="C53" s="114" t="s">
        <v>38</v>
      </c>
      <c r="D53" s="114"/>
      <c r="E53" s="114"/>
      <c r="F53" s="3"/>
      <c r="G53" s="3"/>
      <c r="H53" s="2"/>
      <c r="I53" s="2"/>
      <c r="J53" s="2"/>
      <c r="K53" s="2"/>
      <c r="L53" s="2"/>
      <c r="M53" s="2"/>
      <c r="N53" s="2"/>
      <c r="O53" s="2"/>
      <c r="P53" s="2"/>
    </row>
    <row r="54" spans="1:16" ht="18.75" x14ac:dyDescent="0.3">
      <c r="A54" s="3"/>
      <c r="B54" s="9"/>
      <c r="C54" s="6"/>
      <c r="D54" s="6"/>
      <c r="E54" s="6"/>
      <c r="F54" s="3"/>
      <c r="G54" s="3"/>
      <c r="H54" s="2"/>
      <c r="I54" s="2"/>
      <c r="J54" s="2"/>
      <c r="K54" s="2"/>
      <c r="L54" s="2"/>
      <c r="M54" s="2"/>
      <c r="N54" s="2"/>
      <c r="O54" s="2"/>
      <c r="P54" s="2"/>
    </row>
    <row r="55" spans="1:16" ht="18.75" x14ac:dyDescent="0.3">
      <c r="A55" s="3"/>
      <c r="B55" s="9"/>
      <c r="C55" s="6"/>
      <c r="D55" s="3"/>
      <c r="E55" s="3"/>
      <c r="F55" s="3"/>
      <c r="G55" s="3"/>
      <c r="H55" s="2"/>
      <c r="I55" s="2"/>
      <c r="J55" s="2"/>
      <c r="K55" s="2"/>
      <c r="L55" s="2"/>
      <c r="M55" s="2"/>
      <c r="N55" s="2"/>
      <c r="O55" s="2"/>
      <c r="P55" s="2"/>
    </row>
    <row r="56" spans="1:16" ht="18.75" x14ac:dyDescent="0.3">
      <c r="A56" s="5" t="s">
        <v>39</v>
      </c>
      <c r="B56" s="9"/>
      <c r="C56" s="6"/>
      <c r="D56" s="3"/>
      <c r="E56" s="3"/>
      <c r="F56" s="3"/>
      <c r="G56" s="3"/>
      <c r="H56" s="2"/>
      <c r="I56" s="2"/>
      <c r="J56" s="2"/>
      <c r="K56" s="2"/>
      <c r="L56" s="2"/>
      <c r="M56" s="2"/>
      <c r="N56" s="2"/>
      <c r="O56" s="2"/>
      <c r="P56" s="2"/>
    </row>
    <row r="57" spans="1:16" ht="18.75" x14ac:dyDescent="0.3">
      <c r="A57" s="5"/>
      <c r="B57" s="9"/>
      <c r="C57" s="6"/>
      <c r="D57" s="3"/>
      <c r="E57" s="3"/>
      <c r="F57" s="3"/>
      <c r="G57" s="3"/>
      <c r="H57" s="2"/>
      <c r="I57" s="2"/>
      <c r="J57" s="2"/>
      <c r="K57" s="2"/>
      <c r="L57" s="2"/>
      <c r="M57" s="2"/>
      <c r="N57" s="2"/>
      <c r="O57" s="2"/>
      <c r="P57" s="2"/>
    </row>
    <row r="58" spans="1:16" ht="17.45" customHeight="1" x14ac:dyDescent="0.3">
      <c r="A58" s="5"/>
      <c r="B58" s="120" t="s">
        <v>410</v>
      </c>
      <c r="C58" s="120"/>
      <c r="D58" s="120"/>
      <c r="E58" s="3"/>
      <c r="F58" s="3"/>
      <c r="G58" s="3"/>
      <c r="H58" s="2"/>
      <c r="I58" s="2"/>
      <c r="J58" s="2"/>
      <c r="K58" s="2"/>
      <c r="L58" s="2"/>
      <c r="M58" s="2"/>
      <c r="N58" s="2"/>
      <c r="O58" s="2"/>
      <c r="P58" s="2"/>
    </row>
    <row r="59" spans="1:16" ht="18.75" x14ac:dyDescent="0.3">
      <c r="A59" s="5"/>
      <c r="B59" s="9"/>
      <c r="C59" s="6"/>
      <c r="D59" s="3"/>
      <c r="E59" s="3"/>
      <c r="F59" s="3"/>
      <c r="G59" s="3"/>
      <c r="H59" s="2"/>
      <c r="I59" s="2"/>
      <c r="J59" s="2"/>
      <c r="K59" s="2"/>
      <c r="L59" s="2"/>
      <c r="M59" s="2"/>
      <c r="N59" s="2"/>
      <c r="O59" s="2"/>
      <c r="P59" s="2"/>
    </row>
    <row r="60" spans="1:16" ht="48" customHeight="1" x14ac:dyDescent="0.3">
      <c r="A60" s="5"/>
      <c r="B60" s="121" t="s">
        <v>40</v>
      </c>
      <c r="C60" s="121"/>
      <c r="D60" s="121"/>
      <c r="E60" s="3"/>
      <c r="F60" s="3"/>
      <c r="G60" s="3"/>
      <c r="H60" s="2"/>
      <c r="I60" s="2"/>
      <c r="J60" s="2"/>
      <c r="K60" s="2"/>
      <c r="L60" s="2"/>
      <c r="M60" s="2"/>
      <c r="N60" s="2"/>
      <c r="O60" s="2"/>
      <c r="P60" s="2"/>
    </row>
    <row r="61" spans="1:16" ht="18.75" x14ac:dyDescent="0.3">
      <c r="A61" s="5"/>
      <c r="B61" s="9"/>
      <c r="C61" s="6"/>
      <c r="D61" s="3"/>
      <c r="E61" s="3"/>
      <c r="F61" s="3"/>
      <c r="G61" s="3"/>
      <c r="H61" s="2"/>
      <c r="I61" s="2"/>
      <c r="J61" s="2"/>
      <c r="K61" s="2"/>
      <c r="L61" s="2"/>
      <c r="M61" s="2"/>
      <c r="N61" s="2"/>
      <c r="O61" s="2"/>
      <c r="P61" s="2"/>
    </row>
    <row r="62" spans="1:16" ht="125.25" customHeight="1" x14ac:dyDescent="0.3">
      <c r="A62" s="5"/>
      <c r="B62" s="122" t="s">
        <v>411</v>
      </c>
      <c r="C62" s="122"/>
      <c r="D62" s="122"/>
      <c r="E62" s="122"/>
      <c r="F62" s="3"/>
      <c r="G62" s="3"/>
      <c r="H62" s="2"/>
      <c r="I62" s="2"/>
      <c r="J62" s="2"/>
      <c r="K62" s="2"/>
      <c r="L62" s="2"/>
      <c r="M62" s="2"/>
      <c r="N62" s="2"/>
      <c r="O62" s="2"/>
      <c r="P62" s="2"/>
    </row>
    <row r="63" spans="1:16" ht="18.75" x14ac:dyDescent="0.3">
      <c r="A63" s="5"/>
      <c r="B63" s="9"/>
      <c r="C63" s="6"/>
      <c r="D63" s="3"/>
      <c r="E63" s="3"/>
      <c r="F63" s="3"/>
      <c r="G63" s="3"/>
      <c r="H63" s="2"/>
      <c r="I63" s="2"/>
      <c r="J63" s="2"/>
      <c r="K63" s="2"/>
      <c r="L63" s="2"/>
      <c r="M63" s="2"/>
      <c r="N63" s="2"/>
      <c r="O63" s="2"/>
      <c r="P63" s="2"/>
    </row>
    <row r="64" spans="1:16" ht="42" customHeight="1" x14ac:dyDescent="0.3">
      <c r="A64" s="2"/>
      <c r="B64" s="12" t="s">
        <v>41</v>
      </c>
      <c r="C64" s="123" t="s">
        <v>42</v>
      </c>
      <c r="D64" s="123"/>
      <c r="E64" s="123"/>
      <c r="F64" s="6"/>
      <c r="G64" s="3"/>
      <c r="H64" s="2"/>
      <c r="I64" s="2"/>
      <c r="J64" s="2"/>
      <c r="K64" s="2"/>
      <c r="L64" s="2"/>
      <c r="M64" s="2"/>
      <c r="N64" s="2"/>
      <c r="O64" s="2"/>
      <c r="P64" s="2"/>
    </row>
    <row r="65" spans="1:16" ht="18.75" x14ac:dyDescent="0.3">
      <c r="A65" s="6"/>
      <c r="B65" s="9"/>
      <c r="C65" s="6"/>
      <c r="D65" s="3"/>
      <c r="E65" s="3"/>
      <c r="F65" s="3"/>
      <c r="G65" s="3"/>
      <c r="H65" s="2"/>
      <c r="I65" s="2"/>
      <c r="J65" s="2"/>
      <c r="K65" s="2"/>
      <c r="L65" s="2"/>
      <c r="M65" s="2"/>
      <c r="N65" s="2"/>
      <c r="O65" s="2"/>
      <c r="P65" s="2"/>
    </row>
    <row r="66" spans="1:16" ht="45" customHeight="1" x14ac:dyDescent="0.3">
      <c r="A66" s="2"/>
      <c r="B66" s="124" t="s">
        <v>43</v>
      </c>
      <c r="C66" s="113" t="s">
        <v>44</v>
      </c>
      <c r="D66" s="113"/>
      <c r="E66" s="113"/>
      <c r="F66" s="3"/>
      <c r="G66" s="3"/>
      <c r="H66" s="2"/>
      <c r="I66" s="2"/>
      <c r="J66" s="2"/>
      <c r="K66" s="2"/>
      <c r="L66" s="2"/>
      <c r="M66" s="2"/>
      <c r="N66" s="2"/>
      <c r="O66" s="2"/>
      <c r="P66" s="2"/>
    </row>
    <row r="67" spans="1:16" ht="45.75" customHeight="1" x14ac:dyDescent="0.3">
      <c r="A67" s="2"/>
      <c r="B67" s="124"/>
      <c r="C67" s="113" t="s">
        <v>45</v>
      </c>
      <c r="D67" s="113"/>
      <c r="E67" s="113"/>
      <c r="F67" s="3"/>
      <c r="G67" s="3"/>
      <c r="H67" s="2"/>
      <c r="I67" s="2"/>
      <c r="J67" s="2"/>
      <c r="K67" s="2"/>
      <c r="L67" s="2"/>
      <c r="M67" s="2"/>
      <c r="N67" s="2"/>
      <c r="O67" s="2"/>
      <c r="P67" s="2"/>
    </row>
    <row r="68" spans="1:16" ht="61.5" customHeight="1" x14ac:dyDescent="0.3">
      <c r="A68" s="2"/>
      <c r="B68" s="124"/>
      <c r="C68" s="113" t="s">
        <v>46</v>
      </c>
      <c r="D68" s="113"/>
      <c r="E68" s="113"/>
      <c r="F68" s="3"/>
      <c r="G68" s="3"/>
      <c r="H68" s="2"/>
      <c r="I68" s="2"/>
      <c r="J68" s="2"/>
      <c r="K68" s="2"/>
      <c r="L68" s="2"/>
      <c r="M68" s="2"/>
      <c r="N68" s="2"/>
      <c r="O68" s="2"/>
      <c r="P68" s="2"/>
    </row>
    <row r="69" spans="1:16" ht="232.5" customHeight="1" x14ac:dyDescent="0.3">
      <c r="A69" s="2"/>
      <c r="B69" s="124"/>
      <c r="C69" s="113" t="s">
        <v>47</v>
      </c>
      <c r="D69" s="113"/>
      <c r="E69" s="113"/>
      <c r="F69" s="3"/>
      <c r="G69" s="3"/>
      <c r="H69" s="2"/>
      <c r="I69" s="2"/>
      <c r="J69" s="2"/>
      <c r="K69" s="2"/>
      <c r="L69" s="2"/>
      <c r="M69" s="2"/>
      <c r="N69" s="2"/>
      <c r="O69" s="2"/>
      <c r="P69" s="2"/>
    </row>
    <row r="70" spans="1:16" ht="133.5" customHeight="1" x14ac:dyDescent="0.3">
      <c r="A70" s="3"/>
      <c r="B70" s="124"/>
      <c r="C70" s="113" t="s">
        <v>48</v>
      </c>
      <c r="D70" s="113"/>
      <c r="E70" s="113"/>
      <c r="F70" s="3"/>
      <c r="G70" s="3"/>
      <c r="H70" s="2"/>
      <c r="I70" s="2"/>
      <c r="J70" s="2"/>
      <c r="K70" s="2"/>
      <c r="L70" s="2"/>
      <c r="M70" s="2"/>
      <c r="N70" s="2"/>
      <c r="O70" s="2"/>
      <c r="P70" s="2"/>
    </row>
    <row r="71" spans="1:16" ht="51.75" customHeight="1" x14ac:dyDescent="0.3">
      <c r="A71" s="3"/>
      <c r="B71" s="124"/>
      <c r="C71" s="113" t="s">
        <v>49</v>
      </c>
      <c r="D71" s="113"/>
      <c r="E71" s="113"/>
      <c r="F71" s="3"/>
      <c r="G71" s="3"/>
      <c r="H71" s="2"/>
      <c r="I71" s="2"/>
      <c r="J71" s="2"/>
      <c r="K71" s="2"/>
      <c r="L71" s="2"/>
      <c r="M71" s="2"/>
      <c r="N71" s="2"/>
      <c r="O71" s="2"/>
      <c r="P71" s="2"/>
    </row>
    <row r="72" spans="1:16" ht="123.75" customHeight="1" x14ac:dyDescent="0.3">
      <c r="A72" s="3"/>
      <c r="B72" s="124"/>
      <c r="C72" s="113" t="s">
        <v>50</v>
      </c>
      <c r="D72" s="113"/>
      <c r="E72" s="113"/>
      <c r="F72" s="3"/>
      <c r="G72" s="3"/>
      <c r="H72" s="2"/>
      <c r="I72" s="2"/>
      <c r="J72" s="2"/>
      <c r="K72" s="2"/>
      <c r="L72" s="2"/>
      <c r="M72" s="2"/>
      <c r="N72" s="2"/>
      <c r="O72" s="2"/>
      <c r="P72" s="2"/>
    </row>
    <row r="73" spans="1:16" ht="60" customHeight="1" x14ac:dyDescent="0.3">
      <c r="A73" s="3"/>
      <c r="B73" s="124"/>
      <c r="C73" s="113" t="s">
        <v>51</v>
      </c>
      <c r="D73" s="113"/>
      <c r="E73" s="113"/>
      <c r="F73" s="3"/>
      <c r="G73" s="3"/>
      <c r="H73" s="2"/>
      <c r="I73" s="2"/>
      <c r="J73" s="2"/>
      <c r="K73" s="2"/>
      <c r="L73" s="2"/>
      <c r="M73" s="2"/>
      <c r="N73" s="2"/>
      <c r="O73" s="2"/>
      <c r="P73" s="2"/>
    </row>
    <row r="74" spans="1:16" ht="18.75" x14ac:dyDescent="0.3">
      <c r="A74" s="3"/>
      <c r="B74" s="3"/>
      <c r="C74" s="6"/>
      <c r="D74" s="3"/>
      <c r="E74" s="3"/>
      <c r="F74" s="3"/>
      <c r="G74" s="3"/>
      <c r="H74" s="2"/>
      <c r="I74" s="2"/>
      <c r="J74" s="2"/>
      <c r="K74" s="2"/>
      <c r="L74" s="2"/>
      <c r="M74" s="2"/>
      <c r="N74" s="2"/>
      <c r="O74" s="2"/>
      <c r="P74" s="2"/>
    </row>
    <row r="75" spans="1:16" ht="18.75" x14ac:dyDescent="0.3">
      <c r="A75" s="5" t="s">
        <v>52</v>
      </c>
      <c r="B75" s="3"/>
      <c r="C75" s="3"/>
      <c r="D75" s="3"/>
      <c r="E75" s="3"/>
      <c r="F75" s="2"/>
      <c r="G75" s="2"/>
      <c r="H75" s="2"/>
      <c r="I75" s="2"/>
      <c r="J75" s="2"/>
      <c r="K75" s="2"/>
      <c r="L75" s="2"/>
      <c r="M75" s="2"/>
      <c r="N75" s="2"/>
      <c r="O75" s="2"/>
      <c r="P75" s="2"/>
    </row>
    <row r="76" spans="1:16" ht="18.75" x14ac:dyDescent="0.3">
      <c r="A76" s="5"/>
      <c r="B76" s="3"/>
      <c r="C76" s="3"/>
      <c r="D76" s="3"/>
      <c r="E76" s="3"/>
      <c r="F76" s="2"/>
      <c r="G76" s="2"/>
      <c r="H76" s="2"/>
      <c r="I76" s="2"/>
      <c r="J76" s="2"/>
      <c r="K76" s="2"/>
      <c r="L76" s="2"/>
      <c r="M76" s="2"/>
      <c r="N76" s="2"/>
      <c r="O76" s="2"/>
      <c r="P76" s="2"/>
    </row>
    <row r="77" spans="1:16" ht="18.75" x14ac:dyDescent="0.3">
      <c r="A77" s="6" t="s">
        <v>53</v>
      </c>
      <c r="B77" s="3"/>
      <c r="C77" s="3"/>
      <c r="D77" s="3"/>
      <c r="E77" s="3"/>
      <c r="F77" s="2"/>
      <c r="G77" s="2"/>
      <c r="H77" s="2"/>
      <c r="I77" s="2"/>
      <c r="J77" s="2"/>
      <c r="K77" s="2"/>
      <c r="L77" s="2"/>
      <c r="M77" s="2"/>
      <c r="N77" s="2"/>
      <c r="O77" s="2"/>
      <c r="P77" s="2"/>
    </row>
    <row r="78" spans="1:16" ht="18.75" x14ac:dyDescent="0.3">
      <c r="A78" s="6"/>
      <c r="B78" s="3"/>
      <c r="C78" s="3"/>
      <c r="D78" s="3"/>
      <c r="E78" s="3"/>
      <c r="F78" s="2"/>
      <c r="G78" s="2"/>
      <c r="H78" s="2"/>
      <c r="I78" s="2"/>
      <c r="J78" s="2"/>
      <c r="K78" s="2"/>
      <c r="L78" s="2"/>
      <c r="M78" s="2"/>
      <c r="N78" s="2"/>
      <c r="O78" s="2"/>
      <c r="P78" s="2"/>
    </row>
    <row r="79" spans="1:16" ht="18.75" x14ac:dyDescent="0.3">
      <c r="A79" s="9" t="s">
        <v>54</v>
      </c>
      <c r="B79" s="3"/>
      <c r="C79" s="3"/>
      <c r="D79" s="3"/>
      <c r="E79" s="3"/>
      <c r="F79" s="9" t="s">
        <v>55</v>
      </c>
      <c r="G79" s="2"/>
      <c r="H79" s="2"/>
      <c r="I79" s="2"/>
      <c r="J79" s="2"/>
      <c r="K79" s="2"/>
      <c r="L79" s="2"/>
      <c r="M79" s="2"/>
      <c r="N79" s="2"/>
      <c r="O79" s="2"/>
      <c r="P79" s="2"/>
    </row>
    <row r="80" spans="1:16" ht="18.75" x14ac:dyDescent="0.3">
      <c r="A80" s="9"/>
      <c r="B80" s="3"/>
      <c r="C80" s="3"/>
      <c r="D80" s="3"/>
      <c r="E80" s="3"/>
      <c r="F80" s="2"/>
      <c r="G80" s="2"/>
      <c r="H80" s="2"/>
      <c r="I80" s="2"/>
      <c r="J80" s="2"/>
      <c r="K80" s="2"/>
      <c r="L80" s="2"/>
      <c r="M80" s="2"/>
      <c r="N80" s="2"/>
      <c r="O80" s="2"/>
      <c r="P80" s="2"/>
    </row>
    <row r="81" spans="1:12" ht="25.5" customHeight="1" x14ac:dyDescent="0.25">
      <c r="B81" s="13"/>
      <c r="C81" s="11" t="s">
        <v>56</v>
      </c>
      <c r="D81" s="14" t="s">
        <v>57</v>
      </c>
      <c r="F81" s="116" t="s">
        <v>58</v>
      </c>
      <c r="G81" s="15" t="s">
        <v>59</v>
      </c>
      <c r="H81" s="16">
        <v>4</v>
      </c>
      <c r="I81" s="17"/>
      <c r="J81" s="18"/>
      <c r="K81" s="18"/>
      <c r="L81" s="18"/>
    </row>
    <row r="82" spans="1:12" ht="27" customHeight="1" x14ac:dyDescent="0.25">
      <c r="B82" s="19"/>
      <c r="C82" s="11" t="s">
        <v>60</v>
      </c>
      <c r="D82" s="14" t="s">
        <v>61</v>
      </c>
      <c r="F82" s="116"/>
      <c r="G82" s="15" t="s">
        <v>17</v>
      </c>
      <c r="H82" s="16">
        <v>3</v>
      </c>
      <c r="I82" s="20"/>
      <c r="J82" s="17"/>
      <c r="K82" s="18"/>
      <c r="L82" s="18"/>
    </row>
    <row r="83" spans="1:12" ht="25.5" x14ac:dyDescent="0.25">
      <c r="B83" s="21"/>
      <c r="C83" s="11" t="s">
        <v>62</v>
      </c>
      <c r="D83" s="14" t="s">
        <v>63</v>
      </c>
      <c r="F83" s="116"/>
      <c r="G83" s="15" t="s">
        <v>15</v>
      </c>
      <c r="H83" s="16">
        <v>2</v>
      </c>
      <c r="I83" s="20"/>
      <c r="J83" s="17"/>
      <c r="K83" s="17"/>
      <c r="L83" s="18"/>
    </row>
    <row r="84" spans="1:12" ht="25.5" x14ac:dyDescent="0.25">
      <c r="F84" s="116"/>
      <c r="G84" s="15" t="s">
        <v>13</v>
      </c>
      <c r="H84" s="16">
        <v>1</v>
      </c>
      <c r="I84" s="20"/>
      <c r="J84" s="20"/>
      <c r="K84" s="20"/>
      <c r="L84" s="17"/>
    </row>
    <row r="85" spans="1:12" x14ac:dyDescent="0.25">
      <c r="I85" s="22">
        <v>1</v>
      </c>
      <c r="J85" s="22">
        <v>2</v>
      </c>
      <c r="K85" s="22">
        <v>3</v>
      </c>
      <c r="L85" s="22">
        <v>4</v>
      </c>
    </row>
    <row r="86" spans="1:12" ht="63.75" x14ac:dyDescent="0.25">
      <c r="I86" s="15" t="s">
        <v>23</v>
      </c>
      <c r="J86" s="15" t="s">
        <v>24</v>
      </c>
      <c r="K86" s="15" t="s">
        <v>25</v>
      </c>
      <c r="L86" s="15" t="s">
        <v>26</v>
      </c>
    </row>
    <row r="87" spans="1:12" ht="15" customHeight="1" x14ac:dyDescent="0.25">
      <c r="I87" s="117" t="s">
        <v>64</v>
      </c>
      <c r="J87" s="117"/>
      <c r="K87" s="117"/>
      <c r="L87" s="117"/>
    </row>
    <row r="89" spans="1:12" x14ac:dyDescent="0.25">
      <c r="A89" s="5" t="s">
        <v>65</v>
      </c>
    </row>
    <row r="91" spans="1:12" ht="409.5" customHeight="1" x14ac:dyDescent="0.25">
      <c r="A91" s="118" t="s">
        <v>66</v>
      </c>
      <c r="B91" s="118"/>
      <c r="C91" s="118"/>
      <c r="D91" s="118"/>
      <c r="E91" s="118"/>
    </row>
    <row r="92" spans="1:12" ht="120.75" customHeight="1" x14ac:dyDescent="0.25">
      <c r="A92" s="118"/>
      <c r="B92" s="118"/>
      <c r="C92" s="118"/>
      <c r="D92" s="118"/>
      <c r="E92" s="118"/>
    </row>
    <row r="95" spans="1:12" x14ac:dyDescent="0.25">
      <c r="A95" s="23" t="s">
        <v>67</v>
      </c>
    </row>
    <row r="97" spans="1:5" ht="48.75" customHeight="1" x14ac:dyDescent="0.25">
      <c r="A97" s="119" t="s">
        <v>68</v>
      </c>
      <c r="B97" s="119"/>
      <c r="C97" s="119"/>
      <c r="D97" s="119"/>
      <c r="E97" s="119"/>
    </row>
    <row r="100" spans="1:5" x14ac:dyDescent="0.25">
      <c r="A100" s="24"/>
    </row>
    <row r="101" spans="1:5" x14ac:dyDescent="0.25">
      <c r="A101" s="25"/>
    </row>
  </sheetData>
  <mergeCells count="27">
    <mergeCell ref="F81:F84"/>
    <mergeCell ref="I87:L87"/>
    <mergeCell ref="A91:E92"/>
    <mergeCell ref="A97:E97"/>
    <mergeCell ref="B58:D58"/>
    <mergeCell ref="B60:D60"/>
    <mergeCell ref="B62:E62"/>
    <mergeCell ref="C64:E64"/>
    <mergeCell ref="B66:B73"/>
    <mergeCell ref="C66:E66"/>
    <mergeCell ref="C67:E67"/>
    <mergeCell ref="C68:E68"/>
    <mergeCell ref="C69:E69"/>
    <mergeCell ref="C70:E70"/>
    <mergeCell ref="C71:E71"/>
    <mergeCell ref="C72:E72"/>
    <mergeCell ref="C73:E73"/>
    <mergeCell ref="C27:E27"/>
    <mergeCell ref="C41:E42"/>
    <mergeCell ref="C44:E45"/>
    <mergeCell ref="C49:E49"/>
    <mergeCell ref="C53:E53"/>
    <mergeCell ref="A1:E1"/>
    <mergeCell ref="B10:E11"/>
    <mergeCell ref="B13:E13"/>
    <mergeCell ref="B15:E15"/>
    <mergeCell ref="B17:E19"/>
  </mergeCells>
  <pageMargins left="0.7" right="0.7" top="0.75" bottom="0.75" header="0.511811023622047" footer="0.511811023622047"/>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4B183"/>
    <pageSetUpPr fitToPage="1"/>
  </sheetPr>
  <dimension ref="A1:V40"/>
  <sheetViews>
    <sheetView topLeftCell="B2" zoomScaleNormal="100" workbookViewId="0">
      <selection activeCell="K12" sqref="K12"/>
    </sheetView>
  </sheetViews>
  <sheetFormatPr baseColWidth="10" defaultColWidth="8.7109375" defaultRowHeight="12.75" x14ac:dyDescent="0.2"/>
  <cols>
    <col min="1" max="1" width="7" style="50" customWidth="1"/>
    <col min="2" max="2" width="64.7109375" style="50" customWidth="1"/>
    <col min="3" max="3" width="10" style="50" customWidth="1"/>
    <col min="4" max="4" width="11.28515625" style="50" customWidth="1"/>
    <col min="5" max="5" width="11.140625" style="50" customWidth="1"/>
    <col min="6" max="6" width="8.7109375" style="50"/>
    <col min="7" max="7" width="64.7109375" style="50" customWidth="1"/>
    <col min="8" max="8" width="20.85546875" style="50" customWidth="1"/>
    <col min="9" max="9" width="17.85546875" style="50" customWidth="1"/>
    <col min="10" max="10" width="23.140625" style="50" customWidth="1"/>
    <col min="11" max="11" width="25.4257812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4"/>
      <c r="C5" s="129" t="str">
        <f>'2. Contratación'!A13</f>
        <v>C.R8</v>
      </c>
      <c r="D5" s="129"/>
      <c r="E5" s="130" t="str">
        <f>'2. Contratación'!B13</f>
        <v xml:space="preserve">Falsedad documental </v>
      </c>
      <c r="F5" s="130"/>
      <c r="G5" s="60" t="str">
        <f>'2. Contratación'!C13</f>
        <v>El licitador incurre en falsedad para poder acceder al procedimiento de licitación y/o se aprecia falsedad en la documentación presentada para obtener el pago del precio.</v>
      </c>
      <c r="H5" s="61" t="str">
        <f>'2. Contratación'!D13</f>
        <v>ENTIDAD EJECUTORA</v>
      </c>
      <c r="I5" s="62" t="str">
        <f>'2. Contratación'!E13</f>
        <v>Externo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48"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84" x14ac:dyDescent="0.2">
      <c r="A10" s="70" t="s">
        <v>360</v>
      </c>
      <c r="B10" s="85" t="s">
        <v>361</v>
      </c>
      <c r="C10" s="72">
        <v>2</v>
      </c>
      <c r="D10" s="72">
        <v>2</v>
      </c>
      <c r="E10" s="73">
        <f>C10*D10</f>
        <v>4</v>
      </c>
      <c r="F10" s="70" t="s">
        <v>362</v>
      </c>
      <c r="G10" s="101" t="s">
        <v>363</v>
      </c>
      <c r="H10" s="75" t="s">
        <v>120</v>
      </c>
      <c r="I10" s="75" t="s">
        <v>124</v>
      </c>
      <c r="J10" s="72">
        <v>-1</v>
      </c>
      <c r="K10" s="72">
        <v>-1</v>
      </c>
      <c r="L10" s="70">
        <f t="shared" ref="L10:M13" si="0">IF(ISNUMBER(C10),IF(C10+J10&gt;1,C10+J10,1),"")</f>
        <v>1</v>
      </c>
      <c r="M10" s="70">
        <f t="shared" si="0"/>
        <v>1</v>
      </c>
      <c r="N10" s="73">
        <f>L10*M10</f>
        <v>1</v>
      </c>
      <c r="O10" s="76"/>
      <c r="P10" s="76"/>
      <c r="Q10" s="76"/>
      <c r="R10" s="72"/>
      <c r="S10" s="72"/>
      <c r="T10" s="70">
        <f>IF(ISNUMBER($L10),IF($L10+R10&gt;1,$L10+R10,1),"")</f>
        <v>1</v>
      </c>
      <c r="U10" s="70">
        <f>IF(ISNUMBER($M10),IF($M10+S10&gt;1,$M10+S10,1),"")</f>
        <v>1</v>
      </c>
      <c r="V10" s="73">
        <f>T10*U10</f>
        <v>1</v>
      </c>
    </row>
    <row r="11" spans="1:22" ht="180" x14ac:dyDescent="0.2">
      <c r="A11" s="70" t="s">
        <v>364</v>
      </c>
      <c r="B11" s="96" t="s">
        <v>365</v>
      </c>
      <c r="C11" s="72">
        <v>2</v>
      </c>
      <c r="D11" s="72">
        <v>2</v>
      </c>
      <c r="E11" s="73">
        <f>C11*D11</f>
        <v>4</v>
      </c>
      <c r="F11" s="70" t="s">
        <v>366</v>
      </c>
      <c r="G11" s="86" t="s">
        <v>367</v>
      </c>
      <c r="H11" s="75" t="s">
        <v>120</v>
      </c>
      <c r="I11" s="75" t="s">
        <v>121</v>
      </c>
      <c r="J11" s="72">
        <v>-1</v>
      </c>
      <c r="K11" s="72">
        <v>-1</v>
      </c>
      <c r="L11" s="70">
        <f t="shared" si="0"/>
        <v>1</v>
      </c>
      <c r="M11" s="70">
        <f t="shared" si="0"/>
        <v>1</v>
      </c>
      <c r="N11" s="73">
        <f>L11*M11</f>
        <v>1</v>
      </c>
      <c r="O11" s="76"/>
      <c r="P11" s="76"/>
      <c r="Q11" s="76"/>
      <c r="R11" s="72"/>
      <c r="S11" s="72"/>
      <c r="T11" s="70">
        <f>IF(ISNUMBER($L11),IF($L11+R11&gt;1,$L11+R11,1),"")</f>
        <v>1</v>
      </c>
      <c r="U11" s="70">
        <f>IF(ISNUMBER($M11),IF($M11+S11&gt;1,$M11+S11,1),"")</f>
        <v>1</v>
      </c>
      <c r="V11" s="73">
        <f>T11*U11</f>
        <v>1</v>
      </c>
    </row>
    <row r="12" spans="1:22" ht="120" x14ac:dyDescent="0.2">
      <c r="A12" s="70" t="s">
        <v>368</v>
      </c>
      <c r="B12" s="77" t="s">
        <v>369</v>
      </c>
      <c r="C12" s="72">
        <v>2</v>
      </c>
      <c r="D12" s="72">
        <v>2</v>
      </c>
      <c r="E12" s="73">
        <f>C12*D12</f>
        <v>4</v>
      </c>
      <c r="F12" s="70" t="s">
        <v>370</v>
      </c>
      <c r="G12" s="86" t="s">
        <v>371</v>
      </c>
      <c r="H12" s="75" t="s">
        <v>120</v>
      </c>
      <c r="I12" s="75" t="s">
        <v>121</v>
      </c>
      <c r="J12" s="72">
        <v>-1</v>
      </c>
      <c r="K12" s="72">
        <v>-1</v>
      </c>
      <c r="L12" s="70">
        <f t="shared" si="0"/>
        <v>1</v>
      </c>
      <c r="M12" s="70">
        <f t="shared" si="0"/>
        <v>1</v>
      </c>
      <c r="N12" s="73">
        <f>L12*M12</f>
        <v>1</v>
      </c>
      <c r="O12" s="76"/>
      <c r="P12" s="76"/>
      <c r="Q12" s="76"/>
      <c r="R12" s="72"/>
      <c r="S12" s="72"/>
      <c r="T12" s="70">
        <f>IF(ISNUMBER($L12),IF($L12+R12&gt;1,$L12+R12,1),"")</f>
        <v>1</v>
      </c>
      <c r="U12" s="70">
        <f>IF(ISNUMBER($M12),IF($M12+S12&gt;1,$M12+S12,1),"")</f>
        <v>1</v>
      </c>
      <c r="V12" s="73">
        <f>T12*U12</f>
        <v>1</v>
      </c>
    </row>
    <row r="13" spans="1:22" ht="72" customHeight="1" x14ac:dyDescent="0.2">
      <c r="A13" s="75" t="s">
        <v>372</v>
      </c>
      <c r="B13" s="82" t="s">
        <v>177</v>
      </c>
      <c r="C13" s="75"/>
      <c r="D13" s="75"/>
      <c r="E13" s="73">
        <f>C13*D13</f>
        <v>0</v>
      </c>
      <c r="F13" s="75" t="s">
        <v>373</v>
      </c>
      <c r="G13" s="82" t="s">
        <v>179</v>
      </c>
      <c r="H13" s="75"/>
      <c r="I13" s="75"/>
      <c r="J13" s="75"/>
      <c r="K13" s="75"/>
      <c r="L13" s="70" t="str">
        <f t="shared" si="0"/>
        <v/>
      </c>
      <c r="M13" s="70" t="str">
        <f t="shared" si="0"/>
        <v/>
      </c>
      <c r="N13" s="73" t="e">
        <f>L13*M13</f>
        <v>#VALUE!</v>
      </c>
      <c r="O13" s="82" t="s">
        <v>179</v>
      </c>
      <c r="P13" s="83"/>
      <c r="Q13" s="83"/>
      <c r="R13" s="75"/>
      <c r="S13" s="75"/>
      <c r="T13" s="70" t="str">
        <f>IF(ISNUMBER($L13),IF($L13+R13&gt;1,$L13+R13,1),"")</f>
        <v/>
      </c>
      <c r="U13" s="70" t="str">
        <f>IF(ISNUMBER($M13),IF($M13+S13&gt;1,$M13+S13,1),"")</f>
        <v/>
      </c>
      <c r="V13" s="73" t="e">
        <f>T13*U13</f>
        <v>#VALUE!</v>
      </c>
    </row>
    <row r="14" spans="1:22" ht="48" customHeight="1" x14ac:dyDescent="0.2">
      <c r="D14" s="32" t="s">
        <v>180</v>
      </c>
      <c r="E14" s="40">
        <f>ROUND(SUM(E10:E13)/COUNT(C10:C13),2)</f>
        <v>4</v>
      </c>
      <c r="M14" s="32" t="s">
        <v>181</v>
      </c>
      <c r="N14" s="40">
        <f>ROUND(SUMIF(N10:N13,"&gt;0",N10:N13)/COUNT(N10:N13),2)</f>
        <v>1</v>
      </c>
      <c r="U14" s="32" t="s">
        <v>182</v>
      </c>
      <c r="V14" s="40">
        <f>ROUND(SUMIF(V10:V13,"&gt;0",V10:V13)/COUNT(V10:V13),2)</f>
        <v>1</v>
      </c>
    </row>
    <row r="37" spans="4:5" x14ac:dyDescent="0.2">
      <c r="D37" s="50">
        <v>1</v>
      </c>
      <c r="E37" s="50">
        <v>-1</v>
      </c>
    </row>
    <row r="38" spans="4:5" x14ac:dyDescent="0.2">
      <c r="D38" s="50">
        <v>2</v>
      </c>
      <c r="E38" s="50">
        <v>-2</v>
      </c>
    </row>
    <row r="39" spans="4:5" x14ac:dyDescent="0.2">
      <c r="D39" s="50">
        <v>3</v>
      </c>
      <c r="E39" s="50">
        <v>-3</v>
      </c>
    </row>
    <row r="40" spans="4:5" x14ac:dyDescent="0.2">
      <c r="D40" s="50">
        <v>4</v>
      </c>
      <c r="E40"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4">
    <cfRule type="cellIs" dxfId="84" priority="8" operator="between">
      <formula>8</formula>
      <formula>16</formula>
    </cfRule>
    <cfRule type="cellIs" dxfId="83" priority="9" operator="between">
      <formula>4</formula>
      <formula>7.99</formula>
    </cfRule>
    <cfRule type="cellIs" dxfId="82" priority="10" operator="between">
      <formula>1</formula>
      <formula>3.99</formula>
    </cfRule>
  </conditionalFormatting>
  <conditionalFormatting sqref="F10:F12">
    <cfRule type="cellIs" dxfId="81" priority="16" operator="between">
      <formula>11</formula>
      <formula>25</formula>
    </cfRule>
    <cfRule type="cellIs" dxfId="80" priority="17" operator="between">
      <formula>6</formula>
      <formula>10</formula>
    </cfRule>
    <cfRule type="cellIs" dxfId="79" priority="18" operator="between">
      <formula>0</formula>
      <formula>5</formula>
    </cfRule>
  </conditionalFormatting>
  <conditionalFormatting sqref="H10:H13">
    <cfRule type="containsText" dxfId="78" priority="14" operator="containsText" text="Sí">
      <formula>NOT(ISERROR(SEARCH("Sí",H10)))</formula>
    </cfRule>
    <cfRule type="containsText" dxfId="77" priority="15" operator="containsText" text="No">
      <formula>NOT(ISERROR(SEARCH("No",H10)))</formula>
    </cfRule>
  </conditionalFormatting>
  <conditionalFormatting sqref="I10:I13">
    <cfRule type="containsText" dxfId="76" priority="11" operator="containsText" text="Bajo">
      <formula>NOT(ISERROR(SEARCH("Bajo",I10)))</formula>
    </cfRule>
    <cfRule type="containsText" dxfId="75" priority="12" operator="containsText" text="Medio">
      <formula>NOT(ISERROR(SEARCH("Medio",I10)))</formula>
    </cfRule>
    <cfRule type="containsText" dxfId="74" priority="13" operator="containsText" text="Alto">
      <formula>NOT(ISERROR(SEARCH("Alto",I10)))</formula>
    </cfRule>
  </conditionalFormatting>
  <conditionalFormatting sqref="N10:N14">
    <cfRule type="cellIs" dxfId="73" priority="5" operator="between">
      <formula>8</formula>
      <formula>16</formula>
    </cfRule>
    <cfRule type="cellIs" dxfId="72" priority="6" operator="between">
      <formula>4</formula>
      <formula>7.99</formula>
    </cfRule>
    <cfRule type="cellIs" dxfId="71" priority="7" operator="between">
      <formula>1</formula>
      <formula>3.99</formula>
    </cfRule>
  </conditionalFormatting>
  <conditionalFormatting sqref="V10:V14">
    <cfRule type="cellIs" dxfId="70" priority="2" operator="between">
      <formula>8</formula>
      <formula>16</formula>
    </cfRule>
    <cfRule type="cellIs" dxfId="69" priority="3" operator="between">
      <formula>4</formula>
      <formula>7.99</formula>
    </cfRule>
    <cfRule type="cellIs" dxfId="68" priority="4" operator="between">
      <formula>1</formula>
      <formula>3.99</formula>
    </cfRule>
  </conditionalFormatting>
  <dataValidations count="4">
    <dataValidation type="list" allowBlank="1" showInputMessage="1" showErrorMessage="1" sqref="H10:H13" xr:uid="{00000000-0002-0000-1300-000000000000}">
      <formula1>$L$3:$L$4</formula1>
      <formula2>0</formula2>
    </dataValidation>
    <dataValidation type="list" allowBlank="1" showInputMessage="1" showErrorMessage="1" sqref="I10:I13" xr:uid="{00000000-0002-0000-1300-000001000000}">
      <formula1>$M$3:$M$5</formula1>
      <formula2>0</formula2>
    </dataValidation>
    <dataValidation type="list" allowBlank="1" showInputMessage="1" showErrorMessage="1" sqref="J10:K13 R10:S13" xr:uid="{00000000-0002-0000-1300-000002000000}">
      <formula1>C.R8Falsedad!negative</formula1>
      <formula2>0</formula2>
    </dataValidation>
    <dataValidation type="list" allowBlank="1" showInputMessage="1" showErrorMessage="1" sqref="C10:D13" xr:uid="{00000000-0002-0000-1300-000003000000}">
      <formula1>C.R8Falsedad!positive</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4B183"/>
    <pageSetUpPr fitToPage="1"/>
  </sheetPr>
  <dimension ref="A1:V38"/>
  <sheetViews>
    <sheetView zoomScaleNormal="100" workbookViewId="0">
      <selection activeCell="K10" sqref="K10"/>
    </sheetView>
  </sheetViews>
  <sheetFormatPr baseColWidth="10" defaultColWidth="8.7109375" defaultRowHeight="12.75" x14ac:dyDescent="0.2"/>
  <cols>
    <col min="1" max="1" width="7.42578125" style="50" customWidth="1"/>
    <col min="2" max="2" width="64.7109375" style="50" customWidth="1"/>
    <col min="3" max="3" width="9.140625" style="50" customWidth="1"/>
    <col min="4" max="4" width="11.28515625" style="50" customWidth="1"/>
    <col min="5" max="5" width="10.85546875" style="50" customWidth="1"/>
    <col min="6" max="6" width="7.7109375" style="50" customWidth="1"/>
    <col min="7" max="7" width="64.7109375" style="50" customWidth="1"/>
    <col min="8" max="8" width="23.7109375" style="50" customWidth="1"/>
    <col min="9" max="9" width="18.140625" style="50" customWidth="1"/>
    <col min="10" max="10" width="22.85546875" style="50" customWidth="1"/>
    <col min="11" max="11" width="23.2851562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4"/>
      <c r="C5" s="129" t="str">
        <f>'2. Contratación'!A14</f>
        <v>C.R9</v>
      </c>
      <c r="D5" s="129"/>
      <c r="E5" s="130" t="str">
        <f>'2. Contratación'!B14</f>
        <v>Doble financiación</v>
      </c>
      <c r="F5" s="130"/>
      <c r="G5" s="60" t="str">
        <f>'2. Contratación'!C14</f>
        <v>Incumplimiento de la prohibición de doble financiación.</v>
      </c>
      <c r="H5" s="61" t="str">
        <f>'2. Contratación'!D14</f>
        <v>ENTIDAD EJECUTORA</v>
      </c>
      <c r="I5" s="62" t="str">
        <f>'2. Contratación'!E14</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60"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144" x14ac:dyDescent="0.2">
      <c r="A10" s="70" t="s">
        <v>374</v>
      </c>
      <c r="B10" s="104" t="s">
        <v>375</v>
      </c>
      <c r="C10" s="72">
        <v>2</v>
      </c>
      <c r="D10" s="72">
        <v>2</v>
      </c>
      <c r="E10" s="73">
        <f>C10*D10</f>
        <v>4</v>
      </c>
      <c r="F10" s="70" t="s">
        <v>376</v>
      </c>
      <c r="G10" s="105" t="s">
        <v>377</v>
      </c>
      <c r="H10" s="75" t="s">
        <v>120</v>
      </c>
      <c r="I10" s="75" t="s">
        <v>121</v>
      </c>
      <c r="J10" s="72">
        <v>-1</v>
      </c>
      <c r="K10" s="72">
        <v>-1</v>
      </c>
      <c r="L10" s="70">
        <f>IF(ISNUMBER(C10),IF(C10+J10&gt;1,C10+J10,1),"")</f>
        <v>1</v>
      </c>
      <c r="M10" s="70">
        <f>IF(ISNUMBER(D10),IF(D10+K10&gt;1,D10+K10,1),"")</f>
        <v>1</v>
      </c>
      <c r="N10" s="73">
        <f>L10*M10</f>
        <v>1</v>
      </c>
      <c r="O10" s="76"/>
      <c r="P10" s="76"/>
      <c r="Q10" s="76"/>
      <c r="R10" s="72"/>
      <c r="S10" s="72"/>
      <c r="T10" s="70">
        <f>IF(ISNUMBER($L10),IF($L10+R10&gt;1,$L10+R10,1),"")</f>
        <v>1</v>
      </c>
      <c r="U10" s="70">
        <f>IF(ISNUMBER($M10),IF($M10+S10&gt;1,$M10+S10,1),"")</f>
        <v>1</v>
      </c>
      <c r="V10" s="73">
        <f>T10*U10</f>
        <v>1</v>
      </c>
    </row>
    <row r="11" spans="1:22" ht="72" customHeight="1" x14ac:dyDescent="0.2">
      <c r="A11" s="75" t="s">
        <v>378</v>
      </c>
      <c r="B11" s="82" t="s">
        <v>177</v>
      </c>
      <c r="C11" s="75"/>
      <c r="D11" s="75"/>
      <c r="E11" s="73">
        <f>C11*D11</f>
        <v>0</v>
      </c>
      <c r="F11" s="75" t="s">
        <v>379</v>
      </c>
      <c r="G11" s="82" t="s">
        <v>179</v>
      </c>
      <c r="H11" s="75"/>
      <c r="I11" s="75"/>
      <c r="J11" s="75"/>
      <c r="K11" s="75"/>
      <c r="L11" s="70" t="str">
        <f>IF(ISNUMBER(C11),IF(C11+J11&gt;1,C11+J11,1),"")</f>
        <v/>
      </c>
      <c r="M11" s="70" t="str">
        <f>IF(ISNUMBER(D11),IF(D11+K11&gt;1,D11+K11,1),"")</f>
        <v/>
      </c>
      <c r="N11" s="73" t="e">
        <f>L11*M11</f>
        <v>#VALUE!</v>
      </c>
      <c r="O11" s="82" t="s">
        <v>179</v>
      </c>
      <c r="P11" s="83"/>
      <c r="Q11" s="83"/>
      <c r="R11" s="75"/>
      <c r="S11" s="75"/>
      <c r="T11" s="70" t="str">
        <f>IF(ISNUMBER($L11),IF($L11+R11&gt;1,$L11+R11,1),"")</f>
        <v/>
      </c>
      <c r="U11" s="70" t="str">
        <f>IF(ISNUMBER($M11),IF($M11+S11&gt;1,$M11+S11,1),"")</f>
        <v/>
      </c>
      <c r="V11" s="73" t="e">
        <f>T11*U11</f>
        <v>#VALUE!</v>
      </c>
    </row>
    <row r="12" spans="1:22" ht="48" customHeight="1" x14ac:dyDescent="0.2">
      <c r="D12" s="32" t="s">
        <v>180</v>
      </c>
      <c r="E12" s="40">
        <f>ROUND(SUM(E10:E11)/COUNT(C10:C11),2)</f>
        <v>4</v>
      </c>
      <c r="M12" s="32" t="s">
        <v>181</v>
      </c>
      <c r="N12" s="40">
        <f>ROUND(SUMIF(N10:N11,"&gt;0",N10:N11)/COUNT(N10:N11),2)</f>
        <v>1</v>
      </c>
      <c r="U12" s="32" t="s">
        <v>182</v>
      </c>
      <c r="V12" s="40">
        <f>ROUND(SUMIF(V10:V11,"&gt;0",V10:V11)/COUNT(V10:V11),2)</f>
        <v>1</v>
      </c>
    </row>
    <row r="35" spans="4:5" x14ac:dyDescent="0.2">
      <c r="D35" s="50">
        <v>1</v>
      </c>
      <c r="E35" s="50">
        <v>-1</v>
      </c>
    </row>
    <row r="36" spans="4:5" x14ac:dyDescent="0.2">
      <c r="D36" s="50">
        <v>2</v>
      </c>
      <c r="E36" s="50">
        <v>-2</v>
      </c>
    </row>
    <row r="37" spans="4:5" x14ac:dyDescent="0.2">
      <c r="D37" s="50">
        <v>3</v>
      </c>
      <c r="E37" s="50">
        <v>-3</v>
      </c>
    </row>
    <row r="38" spans="4:5" x14ac:dyDescent="0.2">
      <c r="D38" s="50">
        <v>4</v>
      </c>
      <c r="E38"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2">
    <cfRule type="cellIs" dxfId="67" priority="8" operator="between">
      <formula>8</formula>
      <formula>16</formula>
    </cfRule>
    <cfRule type="cellIs" dxfId="66" priority="9" operator="between">
      <formula>4</formula>
      <formula>7.99</formula>
    </cfRule>
    <cfRule type="cellIs" dxfId="65" priority="10" operator="between">
      <formula>1</formula>
      <formula>3.99</formula>
    </cfRule>
  </conditionalFormatting>
  <conditionalFormatting sqref="F10">
    <cfRule type="cellIs" dxfId="64" priority="16" operator="between">
      <formula>11</formula>
      <formula>25</formula>
    </cfRule>
    <cfRule type="cellIs" dxfId="63" priority="17" operator="between">
      <formula>6</formula>
      <formula>10</formula>
    </cfRule>
    <cfRule type="cellIs" dxfId="62" priority="18" operator="between">
      <formula>0</formula>
      <formula>5</formula>
    </cfRule>
  </conditionalFormatting>
  <conditionalFormatting sqref="H10:H11">
    <cfRule type="containsText" dxfId="61" priority="14" operator="containsText" text="Sí">
      <formula>NOT(ISERROR(SEARCH("Sí",H10)))</formula>
    </cfRule>
    <cfRule type="containsText" dxfId="60" priority="15" operator="containsText" text="No">
      <formula>NOT(ISERROR(SEARCH("No",H10)))</formula>
    </cfRule>
  </conditionalFormatting>
  <conditionalFormatting sqref="I10:I11">
    <cfRule type="containsText" dxfId="59" priority="11" operator="containsText" text="Bajo">
      <formula>NOT(ISERROR(SEARCH("Bajo",I10)))</formula>
    </cfRule>
    <cfRule type="containsText" dxfId="58" priority="12" operator="containsText" text="Medio">
      <formula>NOT(ISERROR(SEARCH("Medio",I10)))</formula>
    </cfRule>
    <cfRule type="containsText" dxfId="57" priority="13" operator="containsText" text="Alto">
      <formula>NOT(ISERROR(SEARCH("Alto",I10)))</formula>
    </cfRule>
  </conditionalFormatting>
  <conditionalFormatting sqref="N10:N12">
    <cfRule type="cellIs" dxfId="56" priority="5" operator="between">
      <formula>8</formula>
      <formula>16</formula>
    </cfRule>
    <cfRule type="cellIs" dxfId="55" priority="6" operator="between">
      <formula>4</formula>
      <formula>7.99</formula>
    </cfRule>
    <cfRule type="cellIs" dxfId="54" priority="7" operator="between">
      <formula>1</formula>
      <formula>3.99</formula>
    </cfRule>
  </conditionalFormatting>
  <conditionalFormatting sqref="V10:V12">
    <cfRule type="cellIs" dxfId="53" priority="2" operator="between">
      <formula>8</formula>
      <formula>16</formula>
    </cfRule>
    <cfRule type="cellIs" dxfId="52" priority="3" operator="between">
      <formula>4</formula>
      <formula>7.99</formula>
    </cfRule>
    <cfRule type="cellIs" dxfId="51" priority="4" operator="between">
      <formula>1</formula>
      <formula>3.99</formula>
    </cfRule>
  </conditionalFormatting>
  <dataValidations count="4">
    <dataValidation type="list" allowBlank="1" showInputMessage="1" showErrorMessage="1" sqref="H10:H11" xr:uid="{00000000-0002-0000-1400-000000000000}">
      <formula1>$L$3:$L$4</formula1>
      <formula2>0</formula2>
    </dataValidation>
    <dataValidation type="list" allowBlank="1" showInputMessage="1" showErrorMessage="1" sqref="I10:I11" xr:uid="{00000000-0002-0000-1400-000001000000}">
      <formula1>$M$3:$M$5</formula1>
      <formula2>0</formula2>
    </dataValidation>
    <dataValidation type="list" allowBlank="1" showInputMessage="1" showErrorMessage="1" sqref="J10:K11 R10:S11" xr:uid="{00000000-0002-0000-1400-000002000000}">
      <formula1>'C.R9Doble fin.'!negative</formula1>
      <formula2>0</formula2>
    </dataValidation>
    <dataValidation type="list" allowBlank="1" showInputMessage="1" showErrorMessage="1" sqref="C10:D11" xr:uid="{00000000-0002-0000-1400-000003000000}">
      <formula1>'C.R9Doble fin.'!positive</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4B183"/>
    <pageSetUpPr fitToPage="1"/>
  </sheetPr>
  <dimension ref="A1:V40"/>
  <sheetViews>
    <sheetView tabSelected="1" zoomScaleNormal="100" workbookViewId="0">
      <selection activeCell="G10" sqref="G10"/>
    </sheetView>
  </sheetViews>
  <sheetFormatPr baseColWidth="10" defaultColWidth="8.7109375" defaultRowHeight="12.75" x14ac:dyDescent="0.2"/>
  <cols>
    <col min="1" max="1" width="4.7109375" style="50" customWidth="1"/>
    <col min="2" max="2" width="64.7109375" style="50" customWidth="1"/>
    <col min="3" max="3" width="10" style="50" customWidth="1"/>
    <col min="4" max="4" width="9.85546875" style="50" customWidth="1"/>
    <col min="5" max="5" width="14.42578125" style="50" customWidth="1"/>
    <col min="6" max="6" width="7.7109375" style="50" customWidth="1"/>
    <col min="7" max="7" width="64.7109375" style="50" customWidth="1"/>
    <col min="8" max="8" width="21.5703125" style="50" customWidth="1"/>
    <col min="9" max="9" width="19.5703125" style="50" customWidth="1"/>
    <col min="10" max="10" width="23.28515625" style="50" customWidth="1"/>
    <col min="11" max="11" width="25.14062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106"/>
      <c r="C5" s="129" t="str">
        <f>'2. Contratación'!A16</f>
        <v>C.R11</v>
      </c>
      <c r="D5" s="129"/>
      <c r="E5" s="130" t="str">
        <f>'2. Contratación'!B16</f>
        <v>Pérdida de pista de auditoría</v>
      </c>
      <c r="F5" s="130"/>
      <c r="G5" s="60" t="str">
        <f>'2. Contratación'!C16</f>
        <v>No se garantiza la conservación de toda la documentación y registros contables para disponer de una pista de auditoría adecuada</v>
      </c>
      <c r="H5" s="61" t="str">
        <f>'2. Contratación'!D16</f>
        <v>ENTIDAD EJECUTORA</v>
      </c>
      <c r="I5" s="62" t="str">
        <f>'2. Contratación'!E16</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60"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72" x14ac:dyDescent="0.2">
      <c r="A10" s="70" t="s">
        <v>380</v>
      </c>
      <c r="B10" s="107" t="s">
        <v>381</v>
      </c>
      <c r="C10" s="72">
        <v>2</v>
      </c>
      <c r="D10" s="72">
        <v>2</v>
      </c>
      <c r="E10" s="73">
        <f>C10*D10</f>
        <v>4</v>
      </c>
      <c r="F10" s="70" t="s">
        <v>382</v>
      </c>
      <c r="G10" s="95" t="s">
        <v>412</v>
      </c>
      <c r="H10" s="75" t="s">
        <v>123</v>
      </c>
      <c r="I10" s="75"/>
      <c r="J10" s="72"/>
      <c r="K10" s="72"/>
      <c r="L10" s="70">
        <f t="shared" ref="L10:M13" si="0">IF(ISNUMBER(C10),IF(C10+J10&gt;1,C10+J10,1),"")</f>
        <v>2</v>
      </c>
      <c r="M10" s="70">
        <f t="shared" si="0"/>
        <v>2</v>
      </c>
      <c r="N10" s="73">
        <f>L10*M10</f>
        <v>4</v>
      </c>
      <c r="O10" s="76"/>
      <c r="P10" s="76"/>
      <c r="Q10" s="76"/>
      <c r="R10" s="72"/>
      <c r="S10" s="72"/>
      <c r="T10" s="70">
        <f>IF(ISNUMBER($L10),IF($L10+R10&gt;1,$L10+R10,1),"")</f>
        <v>2</v>
      </c>
      <c r="U10" s="70">
        <f>IF(ISNUMBER($M10),IF($M10+S10&gt;1,$M10+S10,1),"")</f>
        <v>2</v>
      </c>
      <c r="V10" s="73">
        <f>T10*U10</f>
        <v>4</v>
      </c>
    </row>
    <row r="11" spans="1:22" ht="96" x14ac:dyDescent="0.2">
      <c r="A11" s="70" t="s">
        <v>383</v>
      </c>
      <c r="B11" s="108" t="s">
        <v>384</v>
      </c>
      <c r="C11" s="72">
        <v>2</v>
      </c>
      <c r="D11" s="72">
        <v>2</v>
      </c>
      <c r="E11" s="73">
        <f>C11*D11</f>
        <v>4</v>
      </c>
      <c r="F11" s="70" t="s">
        <v>385</v>
      </c>
      <c r="G11" s="109" t="s">
        <v>386</v>
      </c>
      <c r="H11" s="75" t="s">
        <v>120</v>
      </c>
      <c r="I11" s="75" t="s">
        <v>121</v>
      </c>
      <c r="J11" s="72">
        <v>-1</v>
      </c>
      <c r="K11" s="72">
        <v>-1</v>
      </c>
      <c r="L11" s="70">
        <f t="shared" si="0"/>
        <v>1</v>
      </c>
      <c r="M11" s="70">
        <f t="shared" si="0"/>
        <v>1</v>
      </c>
      <c r="N11" s="73">
        <f>L11*M11</f>
        <v>1</v>
      </c>
      <c r="O11" s="76"/>
      <c r="P11" s="76"/>
      <c r="Q11" s="76"/>
      <c r="R11" s="72"/>
      <c r="S11" s="72"/>
      <c r="T11" s="70">
        <f>IF(ISNUMBER($L11),IF($L11+R11&gt;1,$L11+R11,1),"")</f>
        <v>1</v>
      </c>
      <c r="U11" s="70">
        <f>IF(ISNUMBER($M11),IF($M11+S11&gt;1,$M11+S11,1),"")</f>
        <v>1</v>
      </c>
      <c r="V11" s="73">
        <f>T11*U11</f>
        <v>1</v>
      </c>
    </row>
    <row r="12" spans="1:22" ht="96" customHeight="1" x14ac:dyDescent="0.2">
      <c r="A12" s="70" t="s">
        <v>387</v>
      </c>
      <c r="B12" s="104" t="s">
        <v>388</v>
      </c>
      <c r="C12" s="72">
        <v>2</v>
      </c>
      <c r="D12" s="72">
        <v>2</v>
      </c>
      <c r="E12" s="73">
        <f>C12*D12</f>
        <v>4</v>
      </c>
      <c r="F12" s="70" t="s">
        <v>389</v>
      </c>
      <c r="G12" s="105" t="s">
        <v>390</v>
      </c>
      <c r="H12" s="75" t="s">
        <v>120</v>
      </c>
      <c r="I12" s="100" t="s">
        <v>124</v>
      </c>
      <c r="J12" s="72">
        <v>-1</v>
      </c>
      <c r="K12" s="72">
        <v>-1</v>
      </c>
      <c r="L12" s="70">
        <f t="shared" si="0"/>
        <v>1</v>
      </c>
      <c r="M12" s="70">
        <f t="shared" si="0"/>
        <v>1</v>
      </c>
      <c r="N12" s="73">
        <f>L12*M12</f>
        <v>1</v>
      </c>
      <c r="O12" s="76"/>
      <c r="P12" s="76"/>
      <c r="Q12" s="76"/>
      <c r="R12" s="72"/>
      <c r="S12" s="72"/>
      <c r="T12" s="70">
        <f>IF(ISNUMBER($L12),IF($L12+R12&gt;1,$L12+R12,1),"")</f>
        <v>1</v>
      </c>
      <c r="U12" s="70">
        <f>IF(ISNUMBER($M12),IF($M12+S12&gt;1,$M12+S12,1),"")</f>
        <v>1</v>
      </c>
      <c r="V12" s="73">
        <f>T12*U12</f>
        <v>1</v>
      </c>
    </row>
    <row r="13" spans="1:22" ht="72" customHeight="1" x14ac:dyDescent="0.2">
      <c r="A13" s="75" t="s">
        <v>391</v>
      </c>
      <c r="B13" s="82" t="s">
        <v>177</v>
      </c>
      <c r="C13" s="75"/>
      <c r="D13" s="75"/>
      <c r="E13" s="73">
        <f>C13*D13</f>
        <v>0</v>
      </c>
      <c r="F13" s="75" t="s">
        <v>392</v>
      </c>
      <c r="G13" s="82" t="s">
        <v>179</v>
      </c>
      <c r="H13" s="75"/>
      <c r="I13" s="75"/>
      <c r="J13" s="75"/>
      <c r="K13" s="75"/>
      <c r="L13" s="70" t="str">
        <f t="shared" si="0"/>
        <v/>
      </c>
      <c r="M13" s="70" t="str">
        <f t="shared" si="0"/>
        <v/>
      </c>
      <c r="N13" s="73" t="e">
        <f>L13*M13</f>
        <v>#VALUE!</v>
      </c>
      <c r="O13" s="82" t="s">
        <v>179</v>
      </c>
      <c r="P13" s="83"/>
      <c r="Q13" s="83"/>
      <c r="R13" s="75"/>
      <c r="S13" s="75"/>
      <c r="T13" s="70" t="str">
        <f>IF(ISNUMBER($L13),IF($L13+R13&gt;1,$L13+R13,1),"")</f>
        <v/>
      </c>
      <c r="U13" s="70" t="str">
        <f>IF(ISNUMBER($M13),IF($M13+S13&gt;1,$M13+S13,1),"")</f>
        <v/>
      </c>
      <c r="V13" s="73" t="e">
        <f>T13*U13</f>
        <v>#VALUE!</v>
      </c>
    </row>
    <row r="14" spans="1:22" ht="48" customHeight="1" x14ac:dyDescent="0.2">
      <c r="D14" s="32" t="s">
        <v>180</v>
      </c>
      <c r="E14" s="40">
        <f>ROUND(SUM(E10:E13)/COUNT(C10:C13),2)</f>
        <v>4</v>
      </c>
      <c r="M14" s="32" t="s">
        <v>181</v>
      </c>
      <c r="N14" s="40">
        <f>ROUND(SUMIF(N10:N13,"&gt;0",N10:N13)/COUNT(N10:N13),2)</f>
        <v>2</v>
      </c>
      <c r="U14" s="32" t="s">
        <v>182</v>
      </c>
      <c r="V14" s="40">
        <f>ROUND(SUMIF(V10:V13,"&gt;0",V10:V13)/COUNT(V10:V13),2)</f>
        <v>2</v>
      </c>
    </row>
    <row r="37" spans="4:5" x14ac:dyDescent="0.2">
      <c r="D37" s="50">
        <v>1</v>
      </c>
      <c r="E37" s="50">
        <v>-1</v>
      </c>
    </row>
    <row r="38" spans="4:5" x14ac:dyDescent="0.2">
      <c r="D38" s="50">
        <v>2</v>
      </c>
      <c r="E38" s="50">
        <v>-2</v>
      </c>
    </row>
    <row r="39" spans="4:5" x14ac:dyDescent="0.2">
      <c r="D39" s="50">
        <v>3</v>
      </c>
      <c r="E39" s="50">
        <v>-3</v>
      </c>
    </row>
    <row r="40" spans="4:5" x14ac:dyDescent="0.2">
      <c r="D40" s="50">
        <v>4</v>
      </c>
      <c r="E40"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4">
    <cfRule type="cellIs" dxfId="50" priority="8" operator="between">
      <formula>8</formula>
      <formula>16</formula>
    </cfRule>
    <cfRule type="cellIs" dxfId="49" priority="9" operator="between">
      <formula>4</formula>
      <formula>7.99</formula>
    </cfRule>
    <cfRule type="cellIs" dxfId="48" priority="10" operator="between">
      <formula>1</formula>
      <formula>3.99</formula>
    </cfRule>
  </conditionalFormatting>
  <conditionalFormatting sqref="F10:F12">
    <cfRule type="cellIs" dxfId="47" priority="16" operator="between">
      <formula>11</formula>
      <formula>25</formula>
    </cfRule>
    <cfRule type="cellIs" dxfId="46" priority="17" operator="between">
      <formula>6</formula>
      <formula>10</formula>
    </cfRule>
    <cfRule type="cellIs" dxfId="45" priority="18" operator="between">
      <formula>0</formula>
      <formula>5</formula>
    </cfRule>
  </conditionalFormatting>
  <conditionalFormatting sqref="H10:H13">
    <cfRule type="containsText" dxfId="44" priority="14" operator="containsText" text="Sí">
      <formula>NOT(ISERROR(SEARCH("Sí",H10)))</formula>
    </cfRule>
    <cfRule type="containsText" dxfId="43" priority="15" operator="containsText" text="No">
      <formula>NOT(ISERROR(SEARCH("No",H10)))</formula>
    </cfRule>
  </conditionalFormatting>
  <conditionalFormatting sqref="I10:I13">
    <cfRule type="containsText" dxfId="42" priority="11" operator="containsText" text="Bajo">
      <formula>NOT(ISERROR(SEARCH("Bajo",I10)))</formula>
    </cfRule>
    <cfRule type="containsText" dxfId="41" priority="12" operator="containsText" text="Medio">
      <formula>NOT(ISERROR(SEARCH("Medio",I10)))</formula>
    </cfRule>
    <cfRule type="containsText" dxfId="40" priority="13" operator="containsText" text="Alto">
      <formula>NOT(ISERROR(SEARCH("Alto",I10)))</formula>
    </cfRule>
  </conditionalFormatting>
  <conditionalFormatting sqref="N10:N14">
    <cfRule type="cellIs" dxfId="39" priority="5" operator="between">
      <formula>8</formula>
      <formula>16</formula>
    </cfRule>
    <cfRule type="cellIs" dxfId="38" priority="6" operator="between">
      <formula>4</formula>
      <formula>7.99</formula>
    </cfRule>
    <cfRule type="cellIs" dxfId="37" priority="7" operator="between">
      <formula>1</formula>
      <formula>3.99</formula>
    </cfRule>
  </conditionalFormatting>
  <conditionalFormatting sqref="V10:V14">
    <cfRule type="cellIs" dxfId="36" priority="2" operator="between">
      <formula>8</formula>
      <formula>16</formula>
    </cfRule>
    <cfRule type="cellIs" dxfId="35" priority="3" operator="between">
      <formula>4</formula>
      <formula>7.99</formula>
    </cfRule>
    <cfRule type="cellIs" dxfId="34" priority="4" operator="between">
      <formula>1</formula>
      <formula>3.99</formula>
    </cfRule>
  </conditionalFormatting>
  <dataValidations count="4">
    <dataValidation type="list" allowBlank="1" showInputMessage="1" showErrorMessage="1" sqref="H10:H13" xr:uid="{00000000-0002-0000-1500-000000000000}">
      <formula1>$L$3:$L$4</formula1>
      <formula2>0</formula2>
    </dataValidation>
    <dataValidation type="list" allowBlank="1" showInputMessage="1" showErrorMessage="1" sqref="I10:I13" xr:uid="{00000000-0002-0000-1500-000001000000}">
      <formula1>$M$3:$M$5</formula1>
      <formula2>0</formula2>
    </dataValidation>
    <dataValidation type="list" allowBlank="1" showInputMessage="1" showErrorMessage="1" sqref="J10:K13 R10:S13" xr:uid="{00000000-0002-0000-1500-000002000000}">
      <formula1>C.R11Auditoría!negative</formula1>
      <formula2>0</formula2>
    </dataValidation>
    <dataValidation type="list" allowBlank="1" showInputMessage="1" showErrorMessage="1" sqref="C10:D13" xr:uid="{00000000-0002-0000-1500-000003000000}">
      <formula1>C.R11Auditoría!positive</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4B183"/>
    <pageSetUpPr fitToPage="1"/>
  </sheetPr>
  <dimension ref="A1:V39"/>
  <sheetViews>
    <sheetView zoomScaleNormal="100" workbookViewId="0">
      <selection activeCell="G11" sqref="G11"/>
    </sheetView>
  </sheetViews>
  <sheetFormatPr baseColWidth="10" defaultColWidth="8.7109375" defaultRowHeight="12.75" x14ac:dyDescent="0.2"/>
  <cols>
    <col min="1" max="1" width="5.85546875" style="50" customWidth="1"/>
    <col min="2" max="2" width="64.7109375" style="50" customWidth="1"/>
    <col min="3" max="3" width="10.7109375" style="50" customWidth="1"/>
    <col min="4" max="4" width="11.140625" style="50" customWidth="1"/>
    <col min="5" max="5" width="11.28515625" style="50" customWidth="1"/>
    <col min="6" max="6" width="8.5703125" style="50" customWidth="1"/>
    <col min="7" max="7" width="64.7109375" style="50" customWidth="1"/>
    <col min="8" max="8" width="22.42578125" style="50" customWidth="1"/>
    <col min="9" max="9" width="18.140625" style="50" customWidth="1"/>
    <col min="10" max="10" width="22.85546875" style="50" customWidth="1"/>
    <col min="11" max="11" width="26"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4"/>
      <c r="C5" s="129" t="str">
        <f>'2. Contratación'!A15</f>
        <v>C.R10</v>
      </c>
      <c r="D5" s="129"/>
      <c r="E5" s="130" t="str">
        <f>'2. Contratación'!B15</f>
        <v xml:space="preserve">Incumplimiento de las obligaciones de información, comunicación y publicidad </v>
      </c>
      <c r="F5" s="130"/>
      <c r="G5" s="60" t="str">
        <f>'2. Contratación'!C15</f>
        <v>No se cumple lo estipulado en la normativa nacional o europea respecto a las obligaciones de información y publicidad.</v>
      </c>
      <c r="H5" s="61" t="str">
        <f>'2. Contratación'!D15</f>
        <v>ENTIDAD EJECUTORA</v>
      </c>
      <c r="I5" s="62" t="str">
        <f>'2. Contratación'!E15</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60"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252" x14ac:dyDescent="0.2">
      <c r="A10" s="70" t="s">
        <v>393</v>
      </c>
      <c r="B10" s="77" t="s">
        <v>394</v>
      </c>
      <c r="C10" s="72">
        <v>2</v>
      </c>
      <c r="D10" s="72">
        <v>2</v>
      </c>
      <c r="E10" s="73">
        <f>C10*D10</f>
        <v>4</v>
      </c>
      <c r="F10" s="70" t="s">
        <v>395</v>
      </c>
      <c r="G10" s="86" t="s">
        <v>396</v>
      </c>
      <c r="H10" s="75" t="s">
        <v>120</v>
      </c>
      <c r="I10" s="75" t="s">
        <v>124</v>
      </c>
      <c r="J10" s="72">
        <v>-1</v>
      </c>
      <c r="K10" s="72">
        <v>-1</v>
      </c>
      <c r="L10" s="70">
        <f t="shared" ref="L10:M12" si="0">IF(ISNUMBER(C10),IF(C10+J10&gt;1,C10+J10,1),"")</f>
        <v>1</v>
      </c>
      <c r="M10" s="70">
        <f t="shared" si="0"/>
        <v>1</v>
      </c>
      <c r="N10" s="73">
        <f>L10*M10</f>
        <v>1</v>
      </c>
      <c r="O10" s="76"/>
      <c r="P10" s="76"/>
      <c r="Q10" s="76"/>
      <c r="R10" s="72"/>
      <c r="S10" s="72"/>
      <c r="T10" s="70">
        <f>IF(ISNUMBER($L10),IF($L10+R10&gt;1,$L10+R10,1),"")</f>
        <v>1</v>
      </c>
      <c r="U10" s="70">
        <f>IF(ISNUMBER($M10),IF($M10+S10&gt;1,$M10+S10,1),"")</f>
        <v>1</v>
      </c>
      <c r="V10" s="73">
        <f>T10*U10</f>
        <v>1</v>
      </c>
    </row>
    <row r="11" spans="1:22" ht="96" customHeight="1" x14ac:dyDescent="0.2">
      <c r="A11" s="70" t="s">
        <v>397</v>
      </c>
      <c r="B11" s="104" t="s">
        <v>398</v>
      </c>
      <c r="C11" s="72">
        <v>2</v>
      </c>
      <c r="D11" s="72">
        <v>2</v>
      </c>
      <c r="E11" s="73">
        <f>C11*D11</f>
        <v>4</v>
      </c>
      <c r="F11" s="70" t="s">
        <v>399</v>
      </c>
      <c r="G11" s="109" t="s">
        <v>400</v>
      </c>
      <c r="H11" s="75" t="s">
        <v>120</v>
      </c>
      <c r="I11" s="75" t="s">
        <v>124</v>
      </c>
      <c r="J11" s="72">
        <v>-1</v>
      </c>
      <c r="K11" s="72">
        <v>-1</v>
      </c>
      <c r="L11" s="70">
        <f t="shared" si="0"/>
        <v>1</v>
      </c>
      <c r="M11" s="70">
        <f t="shared" si="0"/>
        <v>1</v>
      </c>
      <c r="N11" s="73">
        <f>L11*M11</f>
        <v>1</v>
      </c>
      <c r="O11" s="76"/>
      <c r="P11" s="76"/>
      <c r="Q11" s="76"/>
      <c r="R11" s="72"/>
      <c r="S11" s="72"/>
      <c r="T11" s="70">
        <f>IF(ISNUMBER($L11),IF($L11+R11&gt;1,$L11+R11,1),"")</f>
        <v>1</v>
      </c>
      <c r="U11" s="70">
        <f>IF(ISNUMBER($M11),IF($M11+S11&gt;1,$M11+S11,1),"")</f>
        <v>1</v>
      </c>
      <c r="V11" s="73">
        <f>T11*U11</f>
        <v>1</v>
      </c>
    </row>
    <row r="12" spans="1:22" ht="72" customHeight="1" x14ac:dyDescent="0.2">
      <c r="A12" s="75" t="s">
        <v>401</v>
      </c>
      <c r="B12" s="82" t="s">
        <v>177</v>
      </c>
      <c r="C12" s="75"/>
      <c r="D12" s="75"/>
      <c r="E12" s="73">
        <f>C12*D12</f>
        <v>0</v>
      </c>
      <c r="F12" s="75" t="s">
        <v>402</v>
      </c>
      <c r="G12" s="82" t="s">
        <v>179</v>
      </c>
      <c r="H12" s="75"/>
      <c r="I12" s="75"/>
      <c r="J12" s="75"/>
      <c r="K12" s="75"/>
      <c r="L12" s="70" t="str">
        <f t="shared" si="0"/>
        <v/>
      </c>
      <c r="M12" s="70" t="str">
        <f t="shared" si="0"/>
        <v/>
      </c>
      <c r="N12" s="73" t="e">
        <f>L12*M12</f>
        <v>#VALUE!</v>
      </c>
      <c r="O12" s="82" t="s">
        <v>179</v>
      </c>
      <c r="P12" s="83"/>
      <c r="Q12" s="83"/>
      <c r="R12" s="75"/>
      <c r="S12" s="75"/>
      <c r="T12" s="70" t="str">
        <f>IF(ISNUMBER($L12),IF($L12+R12&gt;1,$L12+R12,1),"")</f>
        <v/>
      </c>
      <c r="U12" s="70" t="str">
        <f>IF(ISNUMBER($M12),IF($M12+S12&gt;1,$M12+S12,1),"")</f>
        <v/>
      </c>
      <c r="V12" s="73" t="e">
        <f>T12*U12</f>
        <v>#VALUE!</v>
      </c>
    </row>
    <row r="13" spans="1:22" ht="48" customHeight="1" x14ac:dyDescent="0.2">
      <c r="D13" s="32" t="s">
        <v>180</v>
      </c>
      <c r="E13" s="40">
        <f>ROUND(SUM(E10:E12)/COUNT(C10:C12),2)</f>
        <v>4</v>
      </c>
      <c r="M13" s="32" t="s">
        <v>181</v>
      </c>
      <c r="N13" s="40">
        <f>ROUND(SUMIF(N10:N12,"&gt;0",N10:N12)/COUNT(N10:N12),2)</f>
        <v>1</v>
      </c>
      <c r="U13" s="32" t="s">
        <v>182</v>
      </c>
      <c r="V13" s="40">
        <f>ROUND(SUMIF(V10:V12,"&gt;0",V10:V12)/COUNT(V10:V12),2)</f>
        <v>1</v>
      </c>
    </row>
    <row r="36" spans="4:5" x14ac:dyDescent="0.2">
      <c r="D36" s="50">
        <v>1</v>
      </c>
      <c r="E36" s="50">
        <v>-1</v>
      </c>
    </row>
    <row r="37" spans="4:5" x14ac:dyDescent="0.2">
      <c r="D37" s="50">
        <v>2</v>
      </c>
      <c r="E37" s="50">
        <v>-2</v>
      </c>
    </row>
    <row r="38" spans="4:5" x14ac:dyDescent="0.2">
      <c r="D38" s="50">
        <v>3</v>
      </c>
      <c r="E38" s="50">
        <v>-3</v>
      </c>
    </row>
    <row r="39" spans="4:5" x14ac:dyDescent="0.2">
      <c r="D39" s="50">
        <v>4</v>
      </c>
      <c r="E39"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3">
    <cfRule type="cellIs" dxfId="33" priority="8" operator="between">
      <formula>8</formula>
      <formula>16</formula>
    </cfRule>
    <cfRule type="cellIs" dxfId="32" priority="9" operator="between">
      <formula>4</formula>
      <formula>7.99</formula>
    </cfRule>
    <cfRule type="cellIs" dxfId="31" priority="10" operator="between">
      <formula>1</formula>
      <formula>3.99</formula>
    </cfRule>
  </conditionalFormatting>
  <conditionalFormatting sqref="F10:F11">
    <cfRule type="cellIs" dxfId="30" priority="16" operator="between">
      <formula>11</formula>
      <formula>25</formula>
    </cfRule>
    <cfRule type="cellIs" dxfId="29" priority="17" operator="between">
      <formula>6</formula>
      <formula>10</formula>
    </cfRule>
    <cfRule type="cellIs" dxfId="28" priority="18" operator="between">
      <formula>0</formula>
      <formula>5</formula>
    </cfRule>
  </conditionalFormatting>
  <conditionalFormatting sqref="H10:H12">
    <cfRule type="containsText" dxfId="27" priority="14" operator="containsText" text="Sí">
      <formula>NOT(ISERROR(SEARCH("Sí",H10)))</formula>
    </cfRule>
    <cfRule type="containsText" dxfId="26" priority="15" operator="containsText" text="No">
      <formula>NOT(ISERROR(SEARCH("No",H10)))</formula>
    </cfRule>
  </conditionalFormatting>
  <conditionalFormatting sqref="I10:I12">
    <cfRule type="containsText" dxfId="25" priority="11" operator="containsText" text="Bajo">
      <formula>NOT(ISERROR(SEARCH("Bajo",I10)))</formula>
    </cfRule>
    <cfRule type="containsText" dxfId="24" priority="12" operator="containsText" text="Medio">
      <formula>NOT(ISERROR(SEARCH("Medio",I10)))</formula>
    </cfRule>
    <cfRule type="containsText" dxfId="23" priority="13" operator="containsText" text="Alto">
      <formula>NOT(ISERROR(SEARCH("Alto",I10)))</formula>
    </cfRule>
  </conditionalFormatting>
  <conditionalFormatting sqref="N10:N13">
    <cfRule type="cellIs" dxfId="22" priority="5" operator="between">
      <formula>8</formula>
      <formula>16</formula>
    </cfRule>
    <cfRule type="cellIs" dxfId="21" priority="6" operator="between">
      <formula>4</formula>
      <formula>7.99</formula>
    </cfRule>
    <cfRule type="cellIs" dxfId="20" priority="7" operator="between">
      <formula>1</formula>
      <formula>3.99</formula>
    </cfRule>
  </conditionalFormatting>
  <conditionalFormatting sqref="V10:V13">
    <cfRule type="cellIs" dxfId="19" priority="2" operator="between">
      <formula>8</formula>
      <formula>16</formula>
    </cfRule>
    <cfRule type="cellIs" dxfId="18" priority="3" operator="between">
      <formula>4</formula>
      <formula>7.99</formula>
    </cfRule>
    <cfRule type="cellIs" dxfId="17" priority="4" operator="between">
      <formula>1</formula>
      <formula>3.99</formula>
    </cfRule>
  </conditionalFormatting>
  <dataValidations count="4">
    <dataValidation type="list" allowBlank="1" showInputMessage="1" showErrorMessage="1" sqref="H10:H12" xr:uid="{00000000-0002-0000-1600-000000000000}">
      <formula1>$L$3:$L$4</formula1>
      <formula2>0</formula2>
    </dataValidation>
    <dataValidation type="list" allowBlank="1" showInputMessage="1" showErrorMessage="1" sqref="I10:I12" xr:uid="{00000000-0002-0000-1600-000001000000}">
      <formula1>$M$3:$M$5</formula1>
      <formula2>0</formula2>
    </dataValidation>
    <dataValidation type="list" allowBlank="1" showInputMessage="1" showErrorMessage="1" sqref="J10:K12 R10:S12" xr:uid="{00000000-0002-0000-1600-000002000000}">
      <formula1>C.R10Publicidad!negative</formula1>
      <formula2>0</formula2>
    </dataValidation>
    <dataValidation type="list" allowBlank="1" showInputMessage="1" showErrorMessage="1" sqref="C10:D12" xr:uid="{00000000-0002-0000-1600-000003000000}">
      <formula1>C.R10Publicidad!positive</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4B183"/>
    <pageSetUpPr fitToPage="1"/>
  </sheetPr>
  <dimension ref="A1:V38"/>
  <sheetViews>
    <sheetView zoomScaleNormal="100" workbookViewId="0">
      <selection activeCell="E5" sqref="E5:F5"/>
    </sheetView>
  </sheetViews>
  <sheetFormatPr baseColWidth="10" defaultColWidth="8.7109375" defaultRowHeight="12.75" x14ac:dyDescent="0.2"/>
  <cols>
    <col min="1" max="1" width="12.7109375" style="50" customWidth="1"/>
    <col min="2" max="2" width="64.7109375" style="50" customWidth="1"/>
    <col min="3" max="3" width="13.28515625" style="50" customWidth="1"/>
    <col min="4" max="4" width="15" style="50" customWidth="1"/>
    <col min="5" max="5" width="14.42578125" style="50" customWidth="1"/>
    <col min="6" max="6" width="12.7109375" style="50" customWidth="1"/>
    <col min="7" max="7" width="64.7109375" style="50" customWidth="1"/>
    <col min="8" max="8" width="28.42578125" style="50" customWidth="1"/>
    <col min="9" max="9" width="23.42578125" style="50" customWidth="1"/>
    <col min="10" max="11" width="28.4257812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4"/>
      <c r="C5" s="129" t="str">
        <f>'2. Contratación'!A17</f>
        <v>C.RX</v>
      </c>
      <c r="D5" s="129"/>
      <c r="E5" s="130" t="str">
        <f>'2. Contratación'!B17</f>
        <v>Retraso en alta y mal funcionamiento de aplicaciones informáticas</v>
      </c>
      <c r="F5" s="130"/>
      <c r="G5" s="60" t="str">
        <f>'2. Contratación'!C17</f>
        <v>Retraso en el alta en COFFEE y otras aplicaciones informáticas</v>
      </c>
      <c r="H5" s="61" t="str">
        <f>'2. Contratación'!D17</f>
        <v>ENTIDAD EJECUTORA</v>
      </c>
      <c r="I5" s="62" t="str">
        <f>'2. Contratación'!E17</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48"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36" x14ac:dyDescent="0.2">
      <c r="A10" s="70" t="s">
        <v>403</v>
      </c>
      <c r="B10" s="109" t="s">
        <v>404</v>
      </c>
      <c r="C10" s="72">
        <v>3</v>
      </c>
      <c r="D10" s="72">
        <v>4</v>
      </c>
      <c r="E10" s="73">
        <f>C10*D10</f>
        <v>12</v>
      </c>
      <c r="F10" s="70" t="s">
        <v>405</v>
      </c>
      <c r="G10" s="109" t="s">
        <v>406</v>
      </c>
      <c r="H10" s="75" t="s">
        <v>123</v>
      </c>
      <c r="I10" s="75"/>
      <c r="J10" s="72"/>
      <c r="K10" s="72"/>
      <c r="L10" s="70">
        <f>IF(ISNUMBER(C10),IF(C10+J10&gt;1,C10+J10,1),"")</f>
        <v>3</v>
      </c>
      <c r="M10" s="70">
        <f>IF(ISNUMBER(D10),IF(D10+K10&gt;1,D10+K10,1),"")</f>
        <v>4</v>
      </c>
      <c r="N10" s="73">
        <f>L10*M10</f>
        <v>12</v>
      </c>
      <c r="O10" s="76"/>
      <c r="P10" s="76"/>
      <c r="Q10" s="76"/>
      <c r="R10" s="72"/>
      <c r="S10" s="72"/>
      <c r="T10" s="70">
        <f>IF(ISNUMBER($L10),IF($L10+R10&gt;1,$L10+R10,1),"")</f>
        <v>3</v>
      </c>
      <c r="U10" s="70">
        <f>IF(ISNUMBER($M10),IF($M10+S10&gt;1,$M10+S10,1),"")</f>
        <v>4</v>
      </c>
      <c r="V10" s="73">
        <f>T10*U10</f>
        <v>12</v>
      </c>
    </row>
    <row r="11" spans="1:22" ht="72" customHeight="1" x14ac:dyDescent="0.2">
      <c r="A11" s="75" t="s">
        <v>407</v>
      </c>
      <c r="B11" s="82" t="s">
        <v>177</v>
      </c>
      <c r="C11" s="75"/>
      <c r="D11" s="75"/>
      <c r="E11" s="73">
        <f>C11*D11</f>
        <v>0</v>
      </c>
      <c r="F11" s="75" t="s">
        <v>408</v>
      </c>
      <c r="G11" s="82" t="s">
        <v>179</v>
      </c>
      <c r="H11" s="75"/>
      <c r="I11" s="75"/>
      <c r="J11" s="75"/>
      <c r="K11" s="75"/>
      <c r="L11" s="70" t="str">
        <f>IF(ISNUMBER(C11),IF(C11+J11&gt;1,C11+J11,1),"")</f>
        <v/>
      </c>
      <c r="M11" s="70" t="str">
        <f>IF(ISNUMBER(D11),IF(D11+K11&gt;1,D11+K11,1),"")</f>
        <v/>
      </c>
      <c r="N11" s="73" t="e">
        <f>L11*M11</f>
        <v>#VALUE!</v>
      </c>
      <c r="O11" s="82" t="s">
        <v>179</v>
      </c>
      <c r="P11" s="83"/>
      <c r="Q11" s="83"/>
      <c r="R11" s="75"/>
      <c r="S11" s="75"/>
      <c r="T11" s="70" t="str">
        <f>IF(ISNUMBER($L11),IF($L11+R11&gt;1,$L11+R11,1),"")</f>
        <v/>
      </c>
      <c r="U11" s="70" t="str">
        <f>IF(ISNUMBER($M11),IF($M11+S11&gt;1,$M11+S11,1),"")</f>
        <v/>
      </c>
      <c r="V11" s="73" t="e">
        <f>T11*U11</f>
        <v>#VALUE!</v>
      </c>
    </row>
    <row r="12" spans="1:22" ht="48" customHeight="1" x14ac:dyDescent="0.2">
      <c r="D12" s="32" t="s">
        <v>180</v>
      </c>
      <c r="E12" s="40">
        <f>ROUND(SUM(E10:E11)/COUNT(C10:C11),2)</f>
        <v>12</v>
      </c>
      <c r="M12" s="32" t="s">
        <v>181</v>
      </c>
      <c r="N12" s="40">
        <f>ROUND(SUMIF(N10:N11,"&gt;0",N10:N11)/COUNT(N10:N11),2)</f>
        <v>12</v>
      </c>
      <c r="U12" s="32" t="s">
        <v>182</v>
      </c>
      <c r="V12" s="40">
        <f>ROUND(SUMIF(V10:V11,"&gt;0",V10:V11)/COUNT(V10:V11),2)</f>
        <v>12</v>
      </c>
    </row>
    <row r="35" spans="4:5" x14ac:dyDescent="0.2">
      <c r="D35" s="50">
        <v>1</v>
      </c>
      <c r="E35" s="50">
        <v>-1</v>
      </c>
    </row>
    <row r="36" spans="4:5" x14ac:dyDescent="0.2">
      <c r="D36" s="50">
        <v>2</v>
      </c>
      <c r="E36" s="50">
        <v>-2</v>
      </c>
    </row>
    <row r="37" spans="4:5" x14ac:dyDescent="0.2">
      <c r="D37" s="50">
        <v>3</v>
      </c>
      <c r="E37" s="50">
        <v>-3</v>
      </c>
    </row>
    <row r="38" spans="4:5" x14ac:dyDescent="0.2">
      <c r="D38" s="50">
        <v>4</v>
      </c>
      <c r="E38"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2">
    <cfRule type="cellIs" dxfId="16" priority="8" operator="between">
      <formula>8</formula>
      <formula>16</formula>
    </cfRule>
    <cfRule type="cellIs" dxfId="15" priority="9" operator="between">
      <formula>4</formula>
      <formula>7.99</formula>
    </cfRule>
    <cfRule type="cellIs" dxfId="14" priority="10" operator="between">
      <formula>1</formula>
      <formula>3.99</formula>
    </cfRule>
  </conditionalFormatting>
  <conditionalFormatting sqref="F10">
    <cfRule type="cellIs" dxfId="13" priority="16" operator="between">
      <formula>11</formula>
      <formula>25</formula>
    </cfRule>
    <cfRule type="cellIs" dxfId="12" priority="17" operator="between">
      <formula>6</formula>
      <formula>10</formula>
    </cfRule>
    <cfRule type="cellIs" dxfId="11" priority="18" operator="between">
      <formula>0</formula>
      <formula>5</formula>
    </cfRule>
  </conditionalFormatting>
  <conditionalFormatting sqref="H10:H11">
    <cfRule type="containsText" dxfId="10" priority="14" operator="containsText" text="Sí">
      <formula>NOT(ISERROR(SEARCH("Sí",H10)))</formula>
    </cfRule>
    <cfRule type="containsText" dxfId="9" priority="15" operator="containsText" text="No">
      <formula>NOT(ISERROR(SEARCH("No",H10)))</formula>
    </cfRule>
  </conditionalFormatting>
  <conditionalFormatting sqref="I10:I11">
    <cfRule type="containsText" dxfId="8" priority="11" operator="containsText" text="Bajo">
      <formula>NOT(ISERROR(SEARCH("Bajo",I10)))</formula>
    </cfRule>
    <cfRule type="containsText" dxfId="7" priority="12" operator="containsText" text="Medio">
      <formula>NOT(ISERROR(SEARCH("Medio",I10)))</formula>
    </cfRule>
    <cfRule type="containsText" dxfId="6" priority="13" operator="containsText" text="Alto">
      <formula>NOT(ISERROR(SEARCH("Alto",I10)))</formula>
    </cfRule>
  </conditionalFormatting>
  <conditionalFormatting sqref="N10:N12">
    <cfRule type="cellIs" dxfId="5" priority="5" operator="between">
      <formula>8</formula>
      <formula>16</formula>
    </cfRule>
    <cfRule type="cellIs" dxfId="4" priority="6" operator="between">
      <formula>4</formula>
      <formula>7.99</formula>
    </cfRule>
    <cfRule type="cellIs" dxfId="3" priority="7" operator="between">
      <formula>1</formula>
      <formula>3.99</formula>
    </cfRule>
  </conditionalFormatting>
  <conditionalFormatting sqref="V10:V12">
    <cfRule type="cellIs" dxfId="2" priority="2" operator="between">
      <formula>8</formula>
      <formula>16</formula>
    </cfRule>
    <cfRule type="cellIs" dxfId="1" priority="3" operator="between">
      <formula>4</formula>
      <formula>7.99</formula>
    </cfRule>
    <cfRule type="cellIs" dxfId="0" priority="4" operator="between">
      <formula>1</formula>
      <formula>3.99</formula>
    </cfRule>
  </conditionalFormatting>
  <dataValidations count="4">
    <dataValidation type="list" allowBlank="1" showInputMessage="1" showErrorMessage="1" sqref="H10:H11" xr:uid="{00000000-0002-0000-1700-000000000000}">
      <formula1>$L$3:$L$4</formula1>
      <formula2>0</formula2>
    </dataValidation>
    <dataValidation type="list" allowBlank="1" showInputMessage="1" showErrorMessage="1" sqref="I10:I11" xr:uid="{00000000-0002-0000-1700-000001000000}">
      <formula1>$M$3:$M$5</formula1>
      <formula2>0</formula2>
    </dataValidation>
    <dataValidation type="list" allowBlank="1" showInputMessage="1" showErrorMessage="1" sqref="J10:K11 R10:S11" xr:uid="{00000000-0002-0000-1700-000002000000}">
      <formula1>negative</formula1>
      <formula2>0</formula2>
    </dataValidation>
    <dataValidation type="list" allowBlank="1" showInputMessage="1" showErrorMessage="1" sqref="C10:D11" xr:uid="{00000000-0002-0000-1700-000003000000}">
      <formula1>positive</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4B183"/>
    <pageSetUpPr fitToPage="1"/>
  </sheetPr>
  <dimension ref="A1:G605"/>
  <sheetViews>
    <sheetView topLeftCell="B1" zoomScaleNormal="100" workbookViewId="0">
      <selection activeCell="G7" sqref="G7"/>
    </sheetView>
  </sheetViews>
  <sheetFormatPr baseColWidth="10" defaultColWidth="8.7109375" defaultRowHeight="12" x14ac:dyDescent="0.2"/>
  <cols>
    <col min="1" max="1" width="11.28515625" style="26" customWidth="1"/>
    <col min="2" max="2" width="36.85546875" style="27" customWidth="1"/>
    <col min="3" max="3" width="52.7109375" style="27" customWidth="1"/>
    <col min="4" max="4" width="23.42578125" style="28" customWidth="1"/>
    <col min="5" max="5" width="11.85546875" style="28" customWidth="1"/>
    <col min="6" max="6" width="13" style="27" customWidth="1"/>
    <col min="7" max="7" width="14.42578125" style="27" customWidth="1"/>
    <col min="8" max="16384" width="8.7109375" style="27"/>
  </cols>
  <sheetData>
    <row r="1" spans="1:7" x14ac:dyDescent="0.2">
      <c r="D1" s="27"/>
      <c r="E1" s="27"/>
    </row>
    <row r="2" spans="1:7" ht="15.75" x14ac:dyDescent="0.2">
      <c r="A2" s="29" t="s">
        <v>69</v>
      </c>
      <c r="D2" s="27"/>
      <c r="E2" s="27"/>
    </row>
    <row r="3" spans="1:7" x14ac:dyDescent="0.2">
      <c r="D3" s="27"/>
      <c r="E3" s="27"/>
    </row>
    <row r="4" spans="1:7" s="30" customFormat="1" ht="38.25" customHeight="1" x14ac:dyDescent="0.2">
      <c r="A4" s="125" t="s">
        <v>70</v>
      </c>
      <c r="B4" s="125"/>
      <c r="C4" s="125"/>
      <c r="D4" s="125"/>
      <c r="E4" s="125"/>
      <c r="F4" s="125" t="s">
        <v>71</v>
      </c>
      <c r="G4" s="125"/>
    </row>
    <row r="5" spans="1:7" s="35" customFormat="1" ht="60" x14ac:dyDescent="0.2">
      <c r="A5" s="31" t="s">
        <v>72</v>
      </c>
      <c r="B5" s="32" t="s">
        <v>73</v>
      </c>
      <c r="C5" s="32" t="s">
        <v>74</v>
      </c>
      <c r="D5" s="33" t="s">
        <v>75</v>
      </c>
      <c r="E5" s="34" t="s">
        <v>76</v>
      </c>
      <c r="F5" s="32" t="s">
        <v>77</v>
      </c>
      <c r="G5" s="32" t="s">
        <v>78</v>
      </c>
    </row>
    <row r="6" spans="1:7" ht="54.75" customHeight="1" x14ac:dyDescent="0.2">
      <c r="A6" s="36" t="s">
        <v>79</v>
      </c>
      <c r="B6" s="37" t="s">
        <v>80</v>
      </c>
      <c r="C6" s="38" t="s">
        <v>81</v>
      </c>
      <c r="D6" s="39" t="s">
        <v>82</v>
      </c>
      <c r="E6" s="39" t="s">
        <v>83</v>
      </c>
      <c r="F6" s="40">
        <f>'C.R1Concurrencia'!N18</f>
        <v>1.33</v>
      </c>
      <c r="G6" s="40">
        <f>'C.R1Concurrencia'!V18</f>
        <v>1.33</v>
      </c>
    </row>
    <row r="7" spans="1:7" ht="48" x14ac:dyDescent="0.2">
      <c r="A7" s="36" t="s">
        <v>84</v>
      </c>
      <c r="B7" s="37" t="s">
        <v>85</v>
      </c>
      <c r="C7" s="38" t="s">
        <v>86</v>
      </c>
      <c r="D7" s="39" t="s">
        <v>82</v>
      </c>
      <c r="E7" s="39" t="s">
        <v>87</v>
      </c>
      <c r="F7" s="40">
        <f>'C.R2Colusorias'!N17</f>
        <v>1.17</v>
      </c>
      <c r="G7" s="40">
        <f>'C.R2Colusorias'!V17</f>
        <v>1.17</v>
      </c>
    </row>
    <row r="8" spans="1:7" ht="60" x14ac:dyDescent="0.2">
      <c r="A8" s="36" t="s">
        <v>88</v>
      </c>
      <c r="B8" s="37" t="s">
        <v>89</v>
      </c>
      <c r="C8" s="38" t="s">
        <v>90</v>
      </c>
      <c r="D8" s="39" t="s">
        <v>82</v>
      </c>
      <c r="E8" s="39" t="s">
        <v>83</v>
      </c>
      <c r="F8" s="40">
        <f>'C.R3Conflicto interés'!N24</f>
        <v>1.1399999999999999</v>
      </c>
      <c r="G8" s="40">
        <f>'C.R3Conflicto interés'!V24</f>
        <v>1.17</v>
      </c>
    </row>
    <row r="9" spans="1:7" ht="43.5" customHeight="1" x14ac:dyDescent="0.2">
      <c r="A9" s="36" t="s">
        <v>91</v>
      </c>
      <c r="B9" s="37" t="s">
        <v>92</v>
      </c>
      <c r="C9" s="38" t="s">
        <v>93</v>
      </c>
      <c r="D9" s="39" t="s">
        <v>82</v>
      </c>
      <c r="E9" s="39" t="s">
        <v>83</v>
      </c>
      <c r="F9" s="40">
        <f>'C.R4Ofertas'!N19</f>
        <v>1.89</v>
      </c>
      <c r="G9" s="40">
        <f>'C.R4Ofertas'!V19</f>
        <v>1.56</v>
      </c>
    </row>
    <row r="10" spans="1:7" ht="48" x14ac:dyDescent="0.2">
      <c r="A10" s="36" t="s">
        <v>94</v>
      </c>
      <c r="B10" s="37" t="s">
        <v>95</v>
      </c>
      <c r="C10" s="38" t="s">
        <v>96</v>
      </c>
      <c r="D10" s="39" t="s">
        <v>82</v>
      </c>
      <c r="E10" s="39" t="s">
        <v>83</v>
      </c>
      <c r="F10" s="40">
        <f>'C.R5 Fraccionamiento'!N14</f>
        <v>1</v>
      </c>
      <c r="G10" s="40">
        <f>'C.R5 Fraccionamiento'!V14</f>
        <v>1</v>
      </c>
    </row>
    <row r="11" spans="1:7" ht="43.5" customHeight="1" x14ac:dyDescent="0.2">
      <c r="A11" s="36" t="s">
        <v>97</v>
      </c>
      <c r="B11" s="37" t="s">
        <v>98</v>
      </c>
      <c r="C11" s="38" t="s">
        <v>99</v>
      </c>
      <c r="D11" s="39" t="s">
        <v>82</v>
      </c>
      <c r="E11" s="39" t="s">
        <v>83</v>
      </c>
      <c r="F11" s="40">
        <f>'C.R6Formalización'!N16</f>
        <v>1.4</v>
      </c>
      <c r="G11" s="40">
        <f>'C.R6Formalización'!V16</f>
        <v>1.4</v>
      </c>
    </row>
    <row r="12" spans="1:7" ht="43.5" customHeight="1" x14ac:dyDescent="0.2">
      <c r="A12" s="36" t="s">
        <v>100</v>
      </c>
      <c r="B12" s="41" t="s">
        <v>101</v>
      </c>
      <c r="C12" s="42" t="s">
        <v>102</v>
      </c>
      <c r="D12" s="39" t="s">
        <v>82</v>
      </c>
      <c r="E12" s="39" t="s">
        <v>103</v>
      </c>
      <c r="F12" s="40">
        <f>'C.R7Ejecución'!N15</f>
        <v>7.5</v>
      </c>
      <c r="G12" s="40">
        <f>'C.R7Ejecución'!V15</f>
        <v>4.5</v>
      </c>
    </row>
    <row r="13" spans="1:7" ht="38.25" customHeight="1" x14ac:dyDescent="0.2">
      <c r="A13" s="36" t="s">
        <v>104</v>
      </c>
      <c r="B13" s="37" t="s">
        <v>105</v>
      </c>
      <c r="C13" s="43" t="s">
        <v>106</v>
      </c>
      <c r="D13" s="39" t="s">
        <v>82</v>
      </c>
      <c r="E13" s="39" t="s">
        <v>103</v>
      </c>
      <c r="F13" s="40">
        <f>'C.R8Falsedad'!N14</f>
        <v>1</v>
      </c>
      <c r="G13" s="40">
        <f>'C.R8Falsedad'!V14</f>
        <v>1</v>
      </c>
    </row>
    <row r="14" spans="1:7" ht="39.75" customHeight="1" x14ac:dyDescent="0.2">
      <c r="A14" s="36" t="s">
        <v>107</v>
      </c>
      <c r="B14" s="44" t="s">
        <v>108</v>
      </c>
      <c r="C14" s="38" t="s">
        <v>109</v>
      </c>
      <c r="D14" s="39" t="s">
        <v>82</v>
      </c>
      <c r="E14" s="39" t="s">
        <v>83</v>
      </c>
      <c r="F14" s="40">
        <f>'C.R9Doble fin.'!N12</f>
        <v>1</v>
      </c>
      <c r="G14" s="40">
        <f>'C.R9Doble fin.'!V12</f>
        <v>1</v>
      </c>
    </row>
    <row r="15" spans="1:7" ht="43.5" customHeight="1" x14ac:dyDescent="0.2">
      <c r="A15" s="36" t="s">
        <v>110</v>
      </c>
      <c r="B15" s="37" t="s">
        <v>111</v>
      </c>
      <c r="C15" s="45" t="s">
        <v>112</v>
      </c>
      <c r="D15" s="39" t="s">
        <v>82</v>
      </c>
      <c r="E15" s="39" t="s">
        <v>83</v>
      </c>
      <c r="F15" s="40">
        <f>'C.R10Publicidad'!N13</f>
        <v>1</v>
      </c>
      <c r="G15" s="40">
        <f>'C.R10Publicidad'!V13</f>
        <v>1</v>
      </c>
    </row>
    <row r="16" spans="1:7" s="47" customFormat="1" ht="39" customHeight="1" x14ac:dyDescent="0.2">
      <c r="A16" s="36" t="s">
        <v>113</v>
      </c>
      <c r="B16" s="46" t="s">
        <v>114</v>
      </c>
      <c r="C16" s="45" t="s">
        <v>115</v>
      </c>
      <c r="D16" s="39" t="s">
        <v>82</v>
      </c>
      <c r="E16" s="39" t="s">
        <v>83</v>
      </c>
      <c r="F16" s="40">
        <f>'C.R11Auditoría'!N14</f>
        <v>2</v>
      </c>
      <c r="G16" s="40">
        <f>'C.R11Auditoría'!V14</f>
        <v>2</v>
      </c>
    </row>
    <row r="17" spans="1:7" ht="45.75" customHeight="1" x14ac:dyDescent="0.2">
      <c r="A17" s="48" t="s">
        <v>116</v>
      </c>
      <c r="B17" s="37" t="s">
        <v>117</v>
      </c>
      <c r="C17" s="45" t="s">
        <v>118</v>
      </c>
      <c r="D17" s="39" t="s">
        <v>82</v>
      </c>
      <c r="E17" s="39" t="s">
        <v>83</v>
      </c>
      <c r="F17" s="40">
        <f>'C.R12Varios'!N12</f>
        <v>12</v>
      </c>
      <c r="G17" s="40">
        <f>'C.R12Varios'!V12</f>
        <v>12</v>
      </c>
    </row>
    <row r="18" spans="1:7" ht="60" x14ac:dyDescent="0.2">
      <c r="D18" s="27"/>
      <c r="E18" s="49" t="s">
        <v>119</v>
      </c>
      <c r="F18" s="40">
        <f>ROUND(SUM(F6:F17)/COUNT(F6:F17),2)</f>
        <v>2.7</v>
      </c>
      <c r="G18" s="40">
        <f>ROUND(SUM(G6:G17)/COUNT(G6:G17),2)</f>
        <v>2.4300000000000002</v>
      </c>
    </row>
    <row r="19" spans="1:7" x14ac:dyDescent="0.2">
      <c r="D19" s="27"/>
      <c r="E19" s="27"/>
    </row>
    <row r="20" spans="1:7" x14ac:dyDescent="0.2">
      <c r="D20" s="27"/>
      <c r="E20" s="27"/>
    </row>
    <row r="21" spans="1:7" x14ac:dyDescent="0.2">
      <c r="D21" s="27"/>
      <c r="E21" s="27"/>
    </row>
    <row r="22" spans="1:7" x14ac:dyDescent="0.2">
      <c r="D22" s="27"/>
      <c r="E22" s="27"/>
    </row>
    <row r="23" spans="1:7" x14ac:dyDescent="0.2">
      <c r="D23" s="27"/>
      <c r="E23" s="27"/>
    </row>
    <row r="24" spans="1:7" x14ac:dyDescent="0.2">
      <c r="D24" s="27"/>
      <c r="E24" s="27"/>
    </row>
    <row r="25" spans="1:7" x14ac:dyDescent="0.2">
      <c r="D25" s="27"/>
      <c r="E25" s="27"/>
    </row>
    <row r="26" spans="1:7" x14ac:dyDescent="0.2">
      <c r="D26" s="27"/>
      <c r="E26" s="27"/>
    </row>
    <row r="27" spans="1:7" x14ac:dyDescent="0.2">
      <c r="D27" s="27"/>
      <c r="E27" s="27"/>
    </row>
    <row r="28" spans="1:7" x14ac:dyDescent="0.2">
      <c r="D28" s="27"/>
      <c r="E28" s="27"/>
    </row>
    <row r="29" spans="1:7" x14ac:dyDescent="0.2">
      <c r="D29" s="27"/>
      <c r="E29" s="27"/>
    </row>
    <row r="30" spans="1:7" x14ac:dyDescent="0.2">
      <c r="D30" s="27"/>
      <c r="E30" s="27"/>
    </row>
    <row r="31" spans="1:7" x14ac:dyDescent="0.2">
      <c r="D31" s="27"/>
      <c r="E31" s="27"/>
    </row>
    <row r="32" spans="1:7" x14ac:dyDescent="0.2">
      <c r="D32" s="27"/>
      <c r="E32" s="27"/>
    </row>
    <row r="33" spans="4:5" x14ac:dyDescent="0.2">
      <c r="D33" s="27"/>
      <c r="E33" s="27"/>
    </row>
    <row r="34" spans="4:5" x14ac:dyDescent="0.2">
      <c r="D34" s="27"/>
      <c r="E34" s="27"/>
    </row>
    <row r="35" spans="4:5" x14ac:dyDescent="0.2">
      <c r="D35" s="27"/>
      <c r="E35" s="27"/>
    </row>
    <row r="36" spans="4:5" x14ac:dyDescent="0.2">
      <c r="D36" s="27"/>
      <c r="E36" s="27"/>
    </row>
    <row r="37" spans="4:5" x14ac:dyDescent="0.2">
      <c r="D37" s="27"/>
      <c r="E37" s="27"/>
    </row>
    <row r="38" spans="4:5" x14ac:dyDescent="0.2">
      <c r="D38" s="27"/>
      <c r="E38" s="27"/>
    </row>
    <row r="39" spans="4:5" x14ac:dyDescent="0.2">
      <c r="D39" s="27"/>
      <c r="E39" s="27"/>
    </row>
    <row r="40" spans="4:5" x14ac:dyDescent="0.2">
      <c r="D40" s="27"/>
      <c r="E40" s="27"/>
    </row>
    <row r="41" spans="4:5" hidden="1" x14ac:dyDescent="0.2">
      <c r="D41" s="27"/>
      <c r="E41" s="27"/>
    </row>
    <row r="42" spans="4:5" hidden="1" x14ac:dyDescent="0.2">
      <c r="D42" s="27"/>
      <c r="E42" s="27"/>
    </row>
    <row r="43" spans="4:5" x14ac:dyDescent="0.2">
      <c r="D43" s="27"/>
      <c r="E43" s="27"/>
    </row>
    <row r="44" spans="4:5" x14ac:dyDescent="0.2">
      <c r="D44" s="27"/>
      <c r="E44" s="27"/>
    </row>
    <row r="45" spans="4:5" x14ac:dyDescent="0.2">
      <c r="D45" s="27"/>
      <c r="E45" s="27"/>
    </row>
    <row r="46" spans="4:5" x14ac:dyDescent="0.2">
      <c r="D46" s="27"/>
      <c r="E46" s="27"/>
    </row>
    <row r="47" spans="4:5" x14ac:dyDescent="0.2">
      <c r="D47" s="27"/>
      <c r="E47" s="27"/>
    </row>
    <row r="48" spans="4:5" x14ac:dyDescent="0.2">
      <c r="D48" s="27"/>
      <c r="E48" s="27"/>
    </row>
    <row r="49" spans="4:5" x14ac:dyDescent="0.2">
      <c r="D49" s="27"/>
      <c r="E49" s="27"/>
    </row>
    <row r="50" spans="4:5" x14ac:dyDescent="0.2">
      <c r="D50" s="27"/>
      <c r="E50" s="27"/>
    </row>
    <row r="51" spans="4:5" x14ac:dyDescent="0.2">
      <c r="D51" s="27"/>
      <c r="E51" s="27"/>
    </row>
    <row r="52" spans="4:5" x14ac:dyDescent="0.2">
      <c r="D52" s="27"/>
      <c r="E52" s="27"/>
    </row>
    <row r="53" spans="4:5" x14ac:dyDescent="0.2">
      <c r="D53" s="27"/>
      <c r="E53" s="27"/>
    </row>
    <row r="54" spans="4:5" x14ac:dyDescent="0.2">
      <c r="D54" s="27"/>
      <c r="E54" s="27"/>
    </row>
    <row r="55" spans="4:5" x14ac:dyDescent="0.2">
      <c r="D55" s="27"/>
      <c r="E55" s="27"/>
    </row>
    <row r="56" spans="4:5" x14ac:dyDescent="0.2">
      <c r="D56" s="27"/>
      <c r="E56" s="27"/>
    </row>
    <row r="57" spans="4:5" ht="15.75" hidden="1" customHeight="1" x14ac:dyDescent="0.2">
      <c r="D57" s="27"/>
      <c r="E57" s="27"/>
    </row>
    <row r="58" spans="4:5" ht="15.75" hidden="1" customHeight="1" x14ac:dyDescent="0.2">
      <c r="D58" s="27"/>
      <c r="E58" s="27"/>
    </row>
    <row r="59" spans="4:5" ht="15.75" hidden="1" customHeight="1" x14ac:dyDescent="0.2">
      <c r="D59" s="27"/>
      <c r="E59" s="27"/>
    </row>
    <row r="60" spans="4:5" ht="15.75" hidden="1" customHeight="1" x14ac:dyDescent="0.2">
      <c r="D60" s="27"/>
      <c r="E60" s="27"/>
    </row>
    <row r="61" spans="4:5" ht="15.75" hidden="1" customHeight="1" x14ac:dyDescent="0.2">
      <c r="D61" s="27"/>
      <c r="E61" s="27"/>
    </row>
    <row r="62" spans="4:5" ht="15.75" hidden="1" customHeight="1" x14ac:dyDescent="0.2">
      <c r="D62" s="27"/>
      <c r="E62" s="27"/>
    </row>
    <row r="63" spans="4:5" ht="15.75" hidden="1" customHeight="1" x14ac:dyDescent="0.2">
      <c r="D63" s="27"/>
      <c r="E63" s="27"/>
    </row>
    <row r="64" spans="4:5" ht="15.75" hidden="1" customHeight="1" x14ac:dyDescent="0.2">
      <c r="D64" s="27"/>
      <c r="E64" s="27"/>
    </row>
    <row r="65" spans="4:5" ht="15.75" hidden="1" customHeight="1" x14ac:dyDescent="0.2">
      <c r="D65" s="27"/>
      <c r="E65" s="27"/>
    </row>
    <row r="66" spans="4:5" ht="15.75" hidden="1" customHeight="1" x14ac:dyDescent="0.2">
      <c r="D66" s="27"/>
      <c r="E66" s="27"/>
    </row>
    <row r="67" spans="4:5" ht="15.75" hidden="1" customHeight="1" x14ac:dyDescent="0.2">
      <c r="D67" s="27"/>
      <c r="E67" s="27"/>
    </row>
    <row r="68" spans="4:5" ht="15.75" hidden="1" customHeight="1" x14ac:dyDescent="0.2">
      <c r="D68" s="27"/>
      <c r="E68" s="27"/>
    </row>
    <row r="69" spans="4:5" ht="15.75" hidden="1" customHeight="1" x14ac:dyDescent="0.2">
      <c r="D69" s="27"/>
      <c r="E69" s="27"/>
    </row>
    <row r="70" spans="4:5" ht="15.75" hidden="1" customHeight="1" x14ac:dyDescent="0.2">
      <c r="D70" s="27"/>
      <c r="E70" s="27"/>
    </row>
    <row r="71" spans="4:5" ht="15.75" hidden="1" customHeight="1" x14ac:dyDescent="0.2">
      <c r="D71" s="27"/>
      <c r="E71" s="27"/>
    </row>
    <row r="72" spans="4:5" ht="15.75" hidden="1" customHeight="1" x14ac:dyDescent="0.2">
      <c r="D72" s="27"/>
      <c r="E72" s="27"/>
    </row>
    <row r="73" spans="4:5" ht="15.75" hidden="1" customHeight="1" x14ac:dyDescent="0.2">
      <c r="D73" s="27"/>
      <c r="E73" s="27"/>
    </row>
    <row r="74" spans="4:5" ht="15.75" hidden="1" customHeight="1" x14ac:dyDescent="0.2">
      <c r="D74" s="27"/>
      <c r="E74" s="27"/>
    </row>
    <row r="75" spans="4:5" ht="15.75" hidden="1" customHeight="1" x14ac:dyDescent="0.2">
      <c r="D75" s="27"/>
      <c r="E75" s="27"/>
    </row>
    <row r="76" spans="4:5" ht="15.75" hidden="1" customHeight="1" x14ac:dyDescent="0.2">
      <c r="D76" s="27"/>
      <c r="E76" s="27"/>
    </row>
    <row r="77" spans="4:5" ht="15.75" hidden="1" customHeight="1" x14ac:dyDescent="0.2">
      <c r="D77" s="27"/>
      <c r="E77" s="27"/>
    </row>
    <row r="78" spans="4:5" ht="15.75" hidden="1" customHeight="1" x14ac:dyDescent="0.2">
      <c r="D78" s="27"/>
      <c r="E78" s="27"/>
    </row>
    <row r="79" spans="4:5" x14ac:dyDescent="0.2">
      <c r="D79" s="27"/>
      <c r="E79" s="27"/>
    </row>
    <row r="80" spans="4:5" x14ac:dyDescent="0.2">
      <c r="D80" s="27"/>
      <c r="E80" s="27"/>
    </row>
    <row r="81" spans="4:5" x14ac:dyDescent="0.2">
      <c r="D81" s="27"/>
      <c r="E81" s="27"/>
    </row>
    <row r="82" spans="4:5" x14ac:dyDescent="0.2">
      <c r="D82" s="27"/>
      <c r="E82" s="27"/>
    </row>
    <row r="83" spans="4:5" x14ac:dyDescent="0.2">
      <c r="D83" s="27"/>
      <c r="E83" s="27"/>
    </row>
    <row r="84" spans="4:5" x14ac:dyDescent="0.2">
      <c r="D84" s="27"/>
      <c r="E84" s="27"/>
    </row>
    <row r="85" spans="4:5" x14ac:dyDescent="0.2">
      <c r="D85" s="27"/>
      <c r="E85" s="27"/>
    </row>
    <row r="86" spans="4:5" x14ac:dyDescent="0.2">
      <c r="D86" s="27"/>
      <c r="E86" s="27"/>
    </row>
    <row r="87" spans="4:5" x14ac:dyDescent="0.2">
      <c r="D87" s="27"/>
      <c r="E87" s="27"/>
    </row>
    <row r="88" spans="4:5" x14ac:dyDescent="0.2">
      <c r="D88" s="27"/>
      <c r="E88" s="27"/>
    </row>
    <row r="89" spans="4:5" x14ac:dyDescent="0.2">
      <c r="D89" s="27"/>
      <c r="E89" s="27"/>
    </row>
    <row r="90" spans="4:5" x14ac:dyDescent="0.2">
      <c r="D90" s="27"/>
      <c r="E90" s="27"/>
    </row>
    <row r="91" spans="4:5" x14ac:dyDescent="0.2">
      <c r="D91" s="27"/>
      <c r="E91" s="27"/>
    </row>
    <row r="92" spans="4:5" x14ac:dyDescent="0.2">
      <c r="D92" s="27"/>
      <c r="E92" s="27"/>
    </row>
    <row r="93" spans="4:5" x14ac:dyDescent="0.2">
      <c r="D93" s="27"/>
      <c r="E93" s="27"/>
    </row>
    <row r="94" spans="4:5" x14ac:dyDescent="0.2">
      <c r="D94" s="27"/>
      <c r="E94" s="27"/>
    </row>
    <row r="95" spans="4:5" x14ac:dyDescent="0.2">
      <c r="D95" s="27"/>
      <c r="E95" s="27"/>
    </row>
    <row r="96" spans="4:5" x14ac:dyDescent="0.2">
      <c r="D96" s="27"/>
      <c r="E96" s="27"/>
    </row>
    <row r="97" spans="4:5" x14ac:dyDescent="0.2">
      <c r="D97" s="27"/>
      <c r="E97" s="27"/>
    </row>
    <row r="98" spans="4:5" x14ac:dyDescent="0.2">
      <c r="D98" s="27"/>
      <c r="E98" s="27"/>
    </row>
    <row r="99" spans="4:5" x14ac:dyDescent="0.2">
      <c r="D99" s="27"/>
      <c r="E99" s="27"/>
    </row>
    <row r="100" spans="4:5" x14ac:dyDescent="0.2">
      <c r="D100" s="27"/>
      <c r="E100" s="27"/>
    </row>
    <row r="101" spans="4:5" x14ac:dyDescent="0.2">
      <c r="D101" s="27"/>
      <c r="E101" s="27"/>
    </row>
    <row r="102" spans="4:5" x14ac:dyDescent="0.2">
      <c r="D102" s="27"/>
      <c r="E102" s="27"/>
    </row>
    <row r="103" spans="4:5" x14ac:dyDescent="0.2">
      <c r="D103" s="27"/>
      <c r="E103" s="27"/>
    </row>
    <row r="104" spans="4:5" x14ac:dyDescent="0.2">
      <c r="D104" s="27"/>
      <c r="E104" s="27"/>
    </row>
    <row r="105" spans="4:5" x14ac:dyDescent="0.2">
      <c r="D105" s="27"/>
      <c r="E105" s="27"/>
    </row>
    <row r="106" spans="4:5" x14ac:dyDescent="0.2">
      <c r="D106" s="27"/>
      <c r="E106" s="27"/>
    </row>
    <row r="107" spans="4:5" x14ac:dyDescent="0.2">
      <c r="D107" s="27"/>
      <c r="E107" s="27"/>
    </row>
    <row r="108" spans="4:5" x14ac:dyDescent="0.2">
      <c r="D108" s="27"/>
      <c r="E108" s="27"/>
    </row>
    <row r="109" spans="4:5" x14ac:dyDescent="0.2">
      <c r="D109" s="27"/>
      <c r="E109" s="27"/>
    </row>
    <row r="110" spans="4:5" x14ac:dyDescent="0.2">
      <c r="D110" s="27"/>
      <c r="E110" s="27"/>
    </row>
    <row r="111" spans="4:5" x14ac:dyDescent="0.2">
      <c r="D111" s="27"/>
      <c r="E111" s="27"/>
    </row>
    <row r="112" spans="4:5" x14ac:dyDescent="0.2">
      <c r="D112" s="27"/>
      <c r="E112" s="27"/>
    </row>
    <row r="113" spans="4:5" x14ac:dyDescent="0.2">
      <c r="D113" s="27"/>
      <c r="E113" s="27"/>
    </row>
    <row r="114" spans="4:5" x14ac:dyDescent="0.2">
      <c r="D114" s="27"/>
      <c r="E114" s="27"/>
    </row>
    <row r="115" spans="4:5" x14ac:dyDescent="0.2">
      <c r="D115" s="27"/>
      <c r="E115" s="27"/>
    </row>
    <row r="116" spans="4:5" x14ac:dyDescent="0.2">
      <c r="D116" s="27"/>
      <c r="E116" s="27"/>
    </row>
    <row r="117" spans="4:5" x14ac:dyDescent="0.2">
      <c r="D117" s="27"/>
      <c r="E117" s="27"/>
    </row>
    <row r="118" spans="4:5" x14ac:dyDescent="0.2">
      <c r="D118" s="27"/>
      <c r="E118" s="27"/>
    </row>
    <row r="119" spans="4:5" x14ac:dyDescent="0.2">
      <c r="D119" s="27"/>
      <c r="E119" s="27"/>
    </row>
    <row r="120" spans="4:5" x14ac:dyDescent="0.2">
      <c r="D120" s="27"/>
      <c r="E120" s="27"/>
    </row>
    <row r="121" spans="4:5" x14ac:dyDescent="0.2">
      <c r="D121" s="27"/>
      <c r="E121" s="27"/>
    </row>
    <row r="122" spans="4:5" x14ac:dyDescent="0.2">
      <c r="D122" s="27"/>
      <c r="E122" s="27"/>
    </row>
    <row r="123" spans="4:5" x14ac:dyDescent="0.2">
      <c r="D123" s="27"/>
      <c r="E123" s="27"/>
    </row>
    <row r="124" spans="4:5" x14ac:dyDescent="0.2">
      <c r="D124" s="27"/>
      <c r="E124" s="27"/>
    </row>
    <row r="125" spans="4:5" x14ac:dyDescent="0.2">
      <c r="D125" s="27"/>
      <c r="E125" s="27"/>
    </row>
    <row r="126" spans="4:5" x14ac:dyDescent="0.2">
      <c r="D126" s="27"/>
      <c r="E126" s="27"/>
    </row>
    <row r="127" spans="4:5" x14ac:dyDescent="0.2">
      <c r="D127" s="27"/>
      <c r="E127" s="27"/>
    </row>
    <row r="128" spans="4:5" x14ac:dyDescent="0.2">
      <c r="D128" s="27"/>
      <c r="E128" s="27"/>
    </row>
    <row r="129" spans="4:5" x14ac:dyDescent="0.2">
      <c r="D129" s="27"/>
      <c r="E129" s="27"/>
    </row>
    <row r="130" spans="4:5" x14ac:dyDescent="0.2">
      <c r="D130" s="27"/>
      <c r="E130" s="27"/>
    </row>
    <row r="131" spans="4:5" x14ac:dyDescent="0.2">
      <c r="D131" s="27"/>
      <c r="E131" s="27"/>
    </row>
    <row r="132" spans="4:5" x14ac:dyDescent="0.2">
      <c r="D132" s="27"/>
      <c r="E132" s="27"/>
    </row>
    <row r="133" spans="4:5" x14ac:dyDescent="0.2">
      <c r="D133" s="27"/>
      <c r="E133" s="27"/>
    </row>
    <row r="134" spans="4:5" x14ac:dyDescent="0.2">
      <c r="D134" s="27"/>
      <c r="E134" s="27"/>
    </row>
    <row r="135" spans="4:5" x14ac:dyDescent="0.2">
      <c r="D135" s="27"/>
      <c r="E135" s="27"/>
    </row>
    <row r="136" spans="4:5" x14ac:dyDescent="0.2">
      <c r="D136" s="27"/>
      <c r="E136" s="27"/>
    </row>
    <row r="137" spans="4:5" x14ac:dyDescent="0.2">
      <c r="D137" s="27"/>
      <c r="E137" s="27"/>
    </row>
    <row r="138" spans="4:5" x14ac:dyDescent="0.2">
      <c r="D138" s="27"/>
      <c r="E138" s="27"/>
    </row>
    <row r="139" spans="4:5" x14ac:dyDescent="0.2">
      <c r="D139" s="27"/>
      <c r="E139" s="27"/>
    </row>
    <row r="140" spans="4:5" x14ac:dyDescent="0.2">
      <c r="D140" s="27"/>
      <c r="E140" s="27"/>
    </row>
    <row r="141" spans="4:5" x14ac:dyDescent="0.2">
      <c r="D141" s="27"/>
      <c r="E141" s="27"/>
    </row>
    <row r="142" spans="4:5" x14ac:dyDescent="0.2">
      <c r="D142" s="27"/>
      <c r="E142" s="27"/>
    </row>
    <row r="143" spans="4:5" x14ac:dyDescent="0.2">
      <c r="D143" s="27"/>
      <c r="E143" s="27"/>
    </row>
    <row r="144" spans="4:5" x14ac:dyDescent="0.2">
      <c r="D144" s="27"/>
      <c r="E144" s="27"/>
    </row>
    <row r="145" spans="4:5" x14ac:dyDescent="0.2">
      <c r="D145" s="27"/>
      <c r="E145" s="27"/>
    </row>
    <row r="146" spans="4:5" x14ac:dyDescent="0.2">
      <c r="D146" s="27"/>
      <c r="E146" s="27"/>
    </row>
    <row r="147" spans="4:5" x14ac:dyDescent="0.2">
      <c r="D147" s="27"/>
      <c r="E147" s="27"/>
    </row>
    <row r="148" spans="4:5" x14ac:dyDescent="0.2">
      <c r="D148" s="27"/>
      <c r="E148" s="27"/>
    </row>
    <row r="149" spans="4:5" x14ac:dyDescent="0.2">
      <c r="D149" s="27"/>
      <c r="E149" s="27"/>
    </row>
    <row r="150" spans="4:5" x14ac:dyDescent="0.2">
      <c r="D150" s="27"/>
      <c r="E150" s="27"/>
    </row>
    <row r="151" spans="4:5" x14ac:dyDescent="0.2">
      <c r="D151" s="27"/>
      <c r="E151" s="27"/>
    </row>
    <row r="152" spans="4:5" x14ac:dyDescent="0.2">
      <c r="D152" s="27"/>
      <c r="E152" s="27"/>
    </row>
    <row r="153" spans="4:5" x14ac:dyDescent="0.2">
      <c r="D153" s="27"/>
      <c r="E153" s="27"/>
    </row>
    <row r="154" spans="4:5" x14ac:dyDescent="0.2">
      <c r="D154" s="27"/>
      <c r="E154" s="27"/>
    </row>
    <row r="155" spans="4:5" x14ac:dyDescent="0.2">
      <c r="D155" s="27"/>
      <c r="E155" s="27"/>
    </row>
    <row r="156" spans="4:5" x14ac:dyDescent="0.2">
      <c r="D156" s="27"/>
      <c r="E156" s="27"/>
    </row>
    <row r="157" spans="4:5" x14ac:dyDescent="0.2">
      <c r="D157" s="27"/>
      <c r="E157" s="27"/>
    </row>
    <row r="158" spans="4:5" x14ac:dyDescent="0.2">
      <c r="D158" s="27"/>
      <c r="E158" s="27"/>
    </row>
    <row r="159" spans="4:5" x14ac:dyDescent="0.2">
      <c r="D159" s="27"/>
      <c r="E159" s="27"/>
    </row>
    <row r="160" spans="4:5" x14ac:dyDescent="0.2">
      <c r="D160" s="27"/>
      <c r="E160" s="27"/>
    </row>
    <row r="161" spans="4:5" x14ac:dyDescent="0.2">
      <c r="D161" s="27"/>
      <c r="E161" s="27"/>
    </row>
    <row r="162" spans="4:5" x14ac:dyDescent="0.2">
      <c r="D162" s="27"/>
      <c r="E162" s="27"/>
    </row>
    <row r="163" spans="4:5" x14ac:dyDescent="0.2">
      <c r="D163" s="27"/>
      <c r="E163" s="27"/>
    </row>
    <row r="164" spans="4:5" x14ac:dyDescent="0.2">
      <c r="D164" s="27"/>
      <c r="E164" s="27"/>
    </row>
    <row r="165" spans="4:5" x14ac:dyDescent="0.2">
      <c r="D165" s="27"/>
      <c r="E165" s="27"/>
    </row>
    <row r="166" spans="4:5" x14ac:dyDescent="0.2">
      <c r="D166" s="27"/>
      <c r="E166" s="27"/>
    </row>
    <row r="167" spans="4:5" x14ac:dyDescent="0.2">
      <c r="D167" s="27"/>
      <c r="E167" s="27"/>
    </row>
    <row r="168" spans="4:5" x14ac:dyDescent="0.2">
      <c r="D168" s="27"/>
      <c r="E168" s="27"/>
    </row>
    <row r="169" spans="4:5" x14ac:dyDescent="0.2">
      <c r="D169" s="27"/>
      <c r="E169" s="27"/>
    </row>
    <row r="170" spans="4:5" x14ac:dyDescent="0.2">
      <c r="D170" s="27"/>
      <c r="E170" s="27"/>
    </row>
    <row r="171" spans="4:5" x14ac:dyDescent="0.2">
      <c r="D171" s="27"/>
      <c r="E171" s="27"/>
    </row>
    <row r="172" spans="4:5" x14ac:dyDescent="0.2">
      <c r="D172" s="27"/>
      <c r="E172" s="27"/>
    </row>
    <row r="173" spans="4:5" x14ac:dyDescent="0.2">
      <c r="D173" s="27"/>
      <c r="E173" s="27"/>
    </row>
    <row r="174" spans="4:5" x14ac:dyDescent="0.2">
      <c r="D174" s="27"/>
      <c r="E174" s="27"/>
    </row>
    <row r="175" spans="4:5" x14ac:dyDescent="0.2">
      <c r="D175" s="27"/>
      <c r="E175" s="27"/>
    </row>
    <row r="176" spans="4:5" x14ac:dyDescent="0.2">
      <c r="D176" s="27"/>
      <c r="E176" s="27"/>
    </row>
    <row r="177" spans="4:5" x14ac:dyDescent="0.2">
      <c r="D177" s="27"/>
      <c r="E177" s="27"/>
    </row>
    <row r="178" spans="4:5" x14ac:dyDescent="0.2">
      <c r="D178" s="27"/>
      <c r="E178" s="27"/>
    </row>
    <row r="179" spans="4:5" x14ac:dyDescent="0.2">
      <c r="D179" s="27"/>
      <c r="E179" s="27"/>
    </row>
    <row r="180" spans="4:5" x14ac:dyDescent="0.2">
      <c r="D180" s="27"/>
      <c r="E180" s="27"/>
    </row>
    <row r="181" spans="4:5" x14ac:dyDescent="0.2">
      <c r="D181" s="27"/>
      <c r="E181" s="27"/>
    </row>
    <row r="182" spans="4:5" x14ac:dyDescent="0.2">
      <c r="D182" s="27"/>
      <c r="E182" s="27"/>
    </row>
    <row r="183" spans="4:5" x14ac:dyDescent="0.2">
      <c r="D183" s="27"/>
      <c r="E183" s="27"/>
    </row>
    <row r="184" spans="4:5" x14ac:dyDescent="0.2">
      <c r="D184" s="27"/>
      <c r="E184" s="27"/>
    </row>
    <row r="185" spans="4:5" x14ac:dyDescent="0.2">
      <c r="D185" s="27"/>
      <c r="E185" s="27"/>
    </row>
    <row r="186" spans="4:5" x14ac:dyDescent="0.2">
      <c r="D186" s="27"/>
      <c r="E186" s="27"/>
    </row>
    <row r="187" spans="4:5" x14ac:dyDescent="0.2">
      <c r="D187" s="27"/>
      <c r="E187" s="27"/>
    </row>
    <row r="188" spans="4:5" x14ac:dyDescent="0.2">
      <c r="D188" s="27"/>
      <c r="E188" s="27"/>
    </row>
    <row r="189" spans="4:5" x14ac:dyDescent="0.2">
      <c r="D189" s="27"/>
      <c r="E189" s="27"/>
    </row>
    <row r="190" spans="4:5" x14ac:dyDescent="0.2">
      <c r="D190" s="27"/>
      <c r="E190" s="27"/>
    </row>
    <row r="191" spans="4:5" x14ac:dyDescent="0.2">
      <c r="D191" s="27"/>
      <c r="E191" s="27"/>
    </row>
    <row r="192" spans="4:5" x14ac:dyDescent="0.2">
      <c r="D192" s="27"/>
      <c r="E192" s="27"/>
    </row>
    <row r="193" spans="4:5" x14ac:dyDescent="0.2">
      <c r="D193" s="27"/>
      <c r="E193" s="27"/>
    </row>
    <row r="194" spans="4:5" x14ac:dyDescent="0.2">
      <c r="D194" s="27"/>
      <c r="E194" s="27"/>
    </row>
    <row r="195" spans="4:5" x14ac:dyDescent="0.2">
      <c r="D195" s="27"/>
      <c r="E195" s="27"/>
    </row>
    <row r="196" spans="4:5" x14ac:dyDescent="0.2">
      <c r="D196" s="27"/>
      <c r="E196" s="27"/>
    </row>
    <row r="197" spans="4:5" x14ac:dyDescent="0.2">
      <c r="D197" s="27"/>
      <c r="E197" s="27"/>
    </row>
    <row r="198" spans="4:5" x14ac:dyDescent="0.2">
      <c r="D198" s="27"/>
      <c r="E198" s="27"/>
    </row>
    <row r="199" spans="4:5" x14ac:dyDescent="0.2">
      <c r="D199" s="27"/>
      <c r="E199" s="27"/>
    </row>
    <row r="200" spans="4:5" x14ac:dyDescent="0.2">
      <c r="D200" s="27"/>
      <c r="E200" s="27"/>
    </row>
    <row r="201" spans="4:5" x14ac:dyDescent="0.2">
      <c r="D201" s="27"/>
      <c r="E201" s="27"/>
    </row>
    <row r="202" spans="4:5" x14ac:dyDescent="0.2">
      <c r="D202" s="27"/>
      <c r="E202" s="27"/>
    </row>
    <row r="203" spans="4:5" x14ac:dyDescent="0.2">
      <c r="D203" s="27"/>
      <c r="E203" s="27"/>
    </row>
    <row r="204" spans="4:5" x14ac:dyDescent="0.2">
      <c r="D204" s="27"/>
      <c r="E204" s="27"/>
    </row>
    <row r="205" spans="4:5" x14ac:dyDescent="0.2">
      <c r="D205" s="27"/>
      <c r="E205" s="27"/>
    </row>
    <row r="206" spans="4:5" x14ac:dyDescent="0.2">
      <c r="D206" s="27"/>
      <c r="E206" s="27"/>
    </row>
    <row r="207" spans="4:5" x14ac:dyDescent="0.2">
      <c r="D207" s="27"/>
      <c r="E207" s="27"/>
    </row>
    <row r="208" spans="4:5" x14ac:dyDescent="0.2">
      <c r="D208" s="27"/>
      <c r="E208" s="27"/>
    </row>
    <row r="209" spans="4:5" x14ac:dyDescent="0.2">
      <c r="D209" s="27"/>
      <c r="E209" s="27"/>
    </row>
    <row r="210" spans="4:5" x14ac:dyDescent="0.2">
      <c r="D210" s="27"/>
      <c r="E210" s="27"/>
    </row>
    <row r="211" spans="4:5" x14ac:dyDescent="0.2">
      <c r="D211" s="27"/>
      <c r="E211" s="27"/>
    </row>
    <row r="212" spans="4:5" x14ac:dyDescent="0.2">
      <c r="D212" s="27"/>
      <c r="E212" s="27"/>
    </row>
    <row r="213" spans="4:5" x14ac:dyDescent="0.2">
      <c r="D213" s="27"/>
      <c r="E213" s="27"/>
    </row>
    <row r="214" spans="4:5" x14ac:dyDescent="0.2">
      <c r="D214" s="27"/>
      <c r="E214" s="27"/>
    </row>
    <row r="215" spans="4:5" x14ac:dyDescent="0.2">
      <c r="D215" s="27"/>
      <c r="E215" s="27"/>
    </row>
    <row r="216" spans="4:5" x14ac:dyDescent="0.2">
      <c r="D216" s="27"/>
      <c r="E216" s="27"/>
    </row>
    <row r="217" spans="4:5" x14ac:dyDescent="0.2">
      <c r="D217" s="27"/>
      <c r="E217" s="27"/>
    </row>
    <row r="218" spans="4:5" x14ac:dyDescent="0.2">
      <c r="D218" s="27"/>
      <c r="E218" s="27"/>
    </row>
    <row r="219" spans="4:5" x14ac:dyDescent="0.2">
      <c r="D219" s="27"/>
      <c r="E219" s="27"/>
    </row>
    <row r="220" spans="4:5" x14ac:dyDescent="0.2">
      <c r="D220" s="27"/>
      <c r="E220" s="27"/>
    </row>
    <row r="221" spans="4:5" x14ac:dyDescent="0.2">
      <c r="D221" s="27"/>
      <c r="E221" s="27"/>
    </row>
    <row r="222" spans="4:5" x14ac:dyDescent="0.2">
      <c r="D222" s="27"/>
      <c r="E222" s="27"/>
    </row>
    <row r="223" spans="4:5" x14ac:dyDescent="0.2">
      <c r="D223" s="27"/>
      <c r="E223" s="27"/>
    </row>
    <row r="224" spans="4:5" x14ac:dyDescent="0.2">
      <c r="D224" s="27"/>
      <c r="E224" s="27"/>
    </row>
    <row r="225" spans="4:5" x14ac:dyDescent="0.2">
      <c r="D225" s="27"/>
      <c r="E225" s="27"/>
    </row>
    <row r="226" spans="4:5" x14ac:dyDescent="0.2">
      <c r="D226" s="27"/>
      <c r="E226" s="27"/>
    </row>
    <row r="227" spans="4:5" x14ac:dyDescent="0.2">
      <c r="D227" s="27"/>
      <c r="E227" s="27"/>
    </row>
    <row r="228" spans="4:5" x14ac:dyDescent="0.2">
      <c r="D228" s="27"/>
      <c r="E228" s="27"/>
    </row>
    <row r="229" spans="4:5" x14ac:dyDescent="0.2">
      <c r="D229" s="27"/>
      <c r="E229" s="27"/>
    </row>
    <row r="230" spans="4:5" x14ac:dyDescent="0.2">
      <c r="D230" s="27"/>
      <c r="E230" s="27"/>
    </row>
    <row r="231" spans="4:5" x14ac:dyDescent="0.2">
      <c r="D231" s="27"/>
      <c r="E231" s="27"/>
    </row>
    <row r="232" spans="4:5" x14ac:dyDescent="0.2">
      <c r="D232" s="27"/>
      <c r="E232" s="27"/>
    </row>
    <row r="233" spans="4:5" x14ac:dyDescent="0.2">
      <c r="D233" s="27"/>
      <c r="E233" s="27"/>
    </row>
    <row r="234" spans="4:5" x14ac:dyDescent="0.2">
      <c r="D234" s="27"/>
      <c r="E234" s="27"/>
    </row>
    <row r="235" spans="4:5" x14ac:dyDescent="0.2">
      <c r="D235" s="27"/>
      <c r="E235" s="27"/>
    </row>
    <row r="236" spans="4:5" x14ac:dyDescent="0.2">
      <c r="D236" s="27"/>
      <c r="E236" s="27"/>
    </row>
    <row r="237" spans="4:5" x14ac:dyDescent="0.2">
      <c r="D237" s="27"/>
      <c r="E237" s="27"/>
    </row>
    <row r="238" spans="4:5" x14ac:dyDescent="0.2">
      <c r="D238" s="27"/>
      <c r="E238" s="27"/>
    </row>
    <row r="239" spans="4:5" x14ac:dyDescent="0.2">
      <c r="D239" s="27"/>
      <c r="E239" s="27"/>
    </row>
    <row r="240" spans="4:5" x14ac:dyDescent="0.2">
      <c r="D240" s="27"/>
      <c r="E240" s="27"/>
    </row>
    <row r="241" spans="4:5" x14ac:dyDescent="0.2">
      <c r="D241" s="27"/>
      <c r="E241" s="27"/>
    </row>
    <row r="242" spans="4:5" x14ac:dyDescent="0.2">
      <c r="D242" s="27"/>
      <c r="E242" s="27"/>
    </row>
    <row r="243" spans="4:5" x14ac:dyDescent="0.2">
      <c r="D243" s="27"/>
      <c r="E243" s="27"/>
    </row>
    <row r="244" spans="4:5" x14ac:dyDescent="0.2">
      <c r="D244" s="27"/>
      <c r="E244" s="27"/>
    </row>
    <row r="245" spans="4:5" x14ac:dyDescent="0.2">
      <c r="D245" s="27"/>
      <c r="E245" s="27"/>
    </row>
    <row r="246" spans="4:5" x14ac:dyDescent="0.2">
      <c r="D246" s="27"/>
      <c r="E246" s="27"/>
    </row>
    <row r="247" spans="4:5" x14ac:dyDescent="0.2">
      <c r="D247" s="27"/>
      <c r="E247" s="27"/>
    </row>
    <row r="248" spans="4:5" x14ac:dyDescent="0.2">
      <c r="D248" s="27"/>
      <c r="E248" s="27"/>
    </row>
    <row r="249" spans="4:5" x14ac:dyDescent="0.2">
      <c r="D249" s="27"/>
      <c r="E249" s="27"/>
    </row>
    <row r="250" spans="4:5" x14ac:dyDescent="0.2">
      <c r="D250" s="27"/>
      <c r="E250" s="27"/>
    </row>
    <row r="251" spans="4:5" x14ac:dyDescent="0.2">
      <c r="D251" s="27"/>
      <c r="E251" s="27"/>
    </row>
    <row r="252" spans="4:5" x14ac:dyDescent="0.2">
      <c r="D252" s="27"/>
      <c r="E252" s="27"/>
    </row>
    <row r="253" spans="4:5" x14ac:dyDescent="0.2">
      <c r="D253" s="27"/>
      <c r="E253" s="27"/>
    </row>
    <row r="254" spans="4:5" x14ac:dyDescent="0.2">
      <c r="D254" s="27"/>
      <c r="E254" s="27"/>
    </row>
    <row r="255" spans="4:5" x14ac:dyDescent="0.2">
      <c r="D255" s="27"/>
      <c r="E255" s="27"/>
    </row>
    <row r="256" spans="4:5" x14ac:dyDescent="0.2">
      <c r="D256" s="27"/>
      <c r="E256" s="27"/>
    </row>
    <row r="257" spans="4:5" x14ac:dyDescent="0.2">
      <c r="D257" s="27"/>
      <c r="E257" s="27"/>
    </row>
    <row r="258" spans="4:5" x14ac:dyDescent="0.2">
      <c r="D258" s="27"/>
      <c r="E258" s="27"/>
    </row>
    <row r="259" spans="4:5" x14ac:dyDescent="0.2">
      <c r="D259" s="27"/>
      <c r="E259" s="27"/>
    </row>
    <row r="260" spans="4:5" x14ac:dyDescent="0.2">
      <c r="D260" s="27"/>
      <c r="E260" s="27"/>
    </row>
    <row r="261" spans="4:5" x14ac:dyDescent="0.2">
      <c r="D261" s="27"/>
      <c r="E261" s="27"/>
    </row>
    <row r="262" spans="4:5" x14ac:dyDescent="0.2">
      <c r="D262" s="27"/>
      <c r="E262" s="27"/>
    </row>
    <row r="263" spans="4:5" x14ac:dyDescent="0.2">
      <c r="D263" s="27"/>
      <c r="E263" s="27"/>
    </row>
    <row r="264" spans="4:5" x14ac:dyDescent="0.2">
      <c r="D264" s="27"/>
      <c r="E264" s="27"/>
    </row>
    <row r="265" spans="4:5" x14ac:dyDescent="0.2">
      <c r="D265" s="27"/>
      <c r="E265" s="27"/>
    </row>
    <row r="266" spans="4:5" x14ac:dyDescent="0.2">
      <c r="D266" s="27"/>
      <c r="E266" s="27"/>
    </row>
    <row r="267" spans="4:5" x14ac:dyDescent="0.2">
      <c r="D267" s="27"/>
      <c r="E267" s="27"/>
    </row>
    <row r="268" spans="4:5" x14ac:dyDescent="0.2">
      <c r="D268" s="27"/>
      <c r="E268" s="27"/>
    </row>
    <row r="269" spans="4:5" x14ac:dyDescent="0.2">
      <c r="D269" s="27"/>
      <c r="E269" s="27"/>
    </row>
    <row r="270" spans="4:5" x14ac:dyDescent="0.2">
      <c r="D270" s="27"/>
      <c r="E270" s="27"/>
    </row>
    <row r="271" spans="4:5" x14ac:dyDescent="0.2">
      <c r="D271" s="27"/>
      <c r="E271" s="27"/>
    </row>
    <row r="272" spans="4:5" x14ac:dyDescent="0.2">
      <c r="D272" s="27"/>
      <c r="E272" s="27"/>
    </row>
    <row r="273" spans="4:5" x14ac:dyDescent="0.2">
      <c r="D273" s="27"/>
      <c r="E273" s="27"/>
    </row>
    <row r="274" spans="4:5" x14ac:dyDescent="0.2">
      <c r="D274" s="27"/>
      <c r="E274" s="27"/>
    </row>
    <row r="275" spans="4:5" x14ac:dyDescent="0.2">
      <c r="D275" s="27"/>
      <c r="E275" s="27"/>
    </row>
    <row r="276" spans="4:5" x14ac:dyDescent="0.2">
      <c r="D276" s="27"/>
      <c r="E276" s="27"/>
    </row>
    <row r="277" spans="4:5" x14ac:dyDescent="0.2">
      <c r="D277" s="27"/>
      <c r="E277" s="27"/>
    </row>
    <row r="278" spans="4:5" x14ac:dyDescent="0.2">
      <c r="D278" s="27"/>
      <c r="E278" s="27"/>
    </row>
    <row r="279" spans="4:5" x14ac:dyDescent="0.2">
      <c r="D279" s="27"/>
      <c r="E279" s="27"/>
    </row>
    <row r="280" spans="4:5" x14ac:dyDescent="0.2">
      <c r="D280" s="27"/>
      <c r="E280" s="27"/>
    </row>
    <row r="281" spans="4:5" x14ac:dyDescent="0.2">
      <c r="D281" s="27"/>
      <c r="E281" s="27"/>
    </row>
    <row r="282" spans="4:5" x14ac:dyDescent="0.2">
      <c r="D282" s="27"/>
      <c r="E282" s="27"/>
    </row>
    <row r="283" spans="4:5" x14ac:dyDescent="0.2">
      <c r="D283" s="27"/>
      <c r="E283" s="27"/>
    </row>
    <row r="284" spans="4:5" x14ac:dyDescent="0.2">
      <c r="D284" s="27"/>
      <c r="E284" s="27"/>
    </row>
    <row r="285" spans="4:5" x14ac:dyDescent="0.2">
      <c r="D285" s="27"/>
      <c r="E285" s="27"/>
    </row>
    <row r="286" spans="4:5" x14ac:dyDescent="0.2">
      <c r="D286" s="27"/>
      <c r="E286" s="27"/>
    </row>
    <row r="287" spans="4:5" x14ac:dyDescent="0.2">
      <c r="D287" s="27"/>
      <c r="E287" s="27"/>
    </row>
    <row r="288" spans="4:5" x14ac:dyDescent="0.2">
      <c r="D288" s="27"/>
      <c r="E288" s="27"/>
    </row>
    <row r="289" spans="4:5" x14ac:dyDescent="0.2">
      <c r="D289" s="27"/>
      <c r="E289" s="27"/>
    </row>
    <row r="290" spans="4:5" x14ac:dyDescent="0.2">
      <c r="D290" s="27"/>
      <c r="E290" s="27"/>
    </row>
    <row r="291" spans="4:5" x14ac:dyDescent="0.2">
      <c r="D291" s="27"/>
      <c r="E291" s="27"/>
    </row>
    <row r="292" spans="4:5" x14ac:dyDescent="0.2">
      <c r="D292" s="27"/>
      <c r="E292" s="27"/>
    </row>
    <row r="293" spans="4:5" x14ac:dyDescent="0.2">
      <c r="D293" s="27"/>
      <c r="E293" s="27"/>
    </row>
    <row r="294" spans="4:5" x14ac:dyDescent="0.2">
      <c r="D294" s="27"/>
      <c r="E294" s="27"/>
    </row>
    <row r="295" spans="4:5" x14ac:dyDescent="0.2">
      <c r="D295" s="27"/>
      <c r="E295" s="27"/>
    </row>
    <row r="296" spans="4:5" x14ac:dyDescent="0.2">
      <c r="D296" s="27"/>
      <c r="E296" s="27"/>
    </row>
    <row r="297" spans="4:5" x14ac:dyDescent="0.2">
      <c r="D297" s="27"/>
      <c r="E297" s="27"/>
    </row>
    <row r="298" spans="4:5" x14ac:dyDescent="0.2">
      <c r="D298" s="27"/>
      <c r="E298" s="27"/>
    </row>
    <row r="299" spans="4:5" x14ac:dyDescent="0.2">
      <c r="D299" s="27"/>
      <c r="E299" s="27"/>
    </row>
    <row r="300" spans="4:5" x14ac:dyDescent="0.2">
      <c r="D300" s="27"/>
      <c r="E300" s="27"/>
    </row>
    <row r="301" spans="4:5" x14ac:dyDescent="0.2">
      <c r="D301" s="27"/>
      <c r="E301" s="27"/>
    </row>
    <row r="302" spans="4:5" x14ac:dyDescent="0.2">
      <c r="D302" s="27"/>
      <c r="E302" s="27"/>
    </row>
    <row r="303" spans="4:5" x14ac:dyDescent="0.2">
      <c r="D303" s="27"/>
      <c r="E303" s="27"/>
    </row>
    <row r="304" spans="4:5" x14ac:dyDescent="0.2">
      <c r="D304" s="27"/>
      <c r="E304" s="27"/>
    </row>
    <row r="305" spans="4:5" x14ac:dyDescent="0.2">
      <c r="D305" s="27"/>
      <c r="E305" s="27"/>
    </row>
    <row r="306" spans="4:5" x14ac:dyDescent="0.2">
      <c r="D306" s="27"/>
      <c r="E306" s="27"/>
    </row>
    <row r="307" spans="4:5" x14ac:dyDescent="0.2">
      <c r="D307" s="27"/>
      <c r="E307" s="27"/>
    </row>
    <row r="308" spans="4:5" x14ac:dyDescent="0.2">
      <c r="D308" s="27"/>
      <c r="E308" s="27"/>
    </row>
    <row r="309" spans="4:5" x14ac:dyDescent="0.2">
      <c r="D309" s="27"/>
      <c r="E309" s="27"/>
    </row>
    <row r="310" spans="4:5" x14ac:dyDescent="0.2">
      <c r="D310" s="27"/>
      <c r="E310" s="27"/>
    </row>
    <row r="311" spans="4:5" x14ac:dyDescent="0.2">
      <c r="D311" s="27"/>
      <c r="E311" s="27"/>
    </row>
    <row r="312" spans="4:5" x14ac:dyDescent="0.2">
      <c r="D312" s="27"/>
      <c r="E312" s="27"/>
    </row>
    <row r="313" spans="4:5" x14ac:dyDescent="0.2">
      <c r="D313" s="27"/>
      <c r="E313" s="27"/>
    </row>
    <row r="314" spans="4:5" x14ac:dyDescent="0.2">
      <c r="D314" s="27"/>
      <c r="E314" s="27"/>
    </row>
    <row r="315" spans="4:5" x14ac:dyDescent="0.2">
      <c r="D315" s="27"/>
      <c r="E315" s="27"/>
    </row>
    <row r="316" spans="4:5" x14ac:dyDescent="0.2">
      <c r="D316" s="27"/>
      <c r="E316" s="27"/>
    </row>
    <row r="317" spans="4:5" x14ac:dyDescent="0.2">
      <c r="D317" s="27"/>
      <c r="E317" s="27"/>
    </row>
    <row r="318" spans="4:5" x14ac:dyDescent="0.2">
      <c r="D318" s="27"/>
      <c r="E318" s="27"/>
    </row>
    <row r="319" spans="4:5" x14ac:dyDescent="0.2">
      <c r="D319" s="27"/>
      <c r="E319" s="27"/>
    </row>
    <row r="320" spans="4:5" x14ac:dyDescent="0.2">
      <c r="D320" s="27"/>
      <c r="E320" s="27"/>
    </row>
    <row r="321" spans="4:5" x14ac:dyDescent="0.2">
      <c r="D321" s="27"/>
      <c r="E321" s="27"/>
    </row>
    <row r="322" spans="4:5" x14ac:dyDescent="0.2">
      <c r="D322" s="27"/>
      <c r="E322" s="27"/>
    </row>
    <row r="323" spans="4:5" x14ac:dyDescent="0.2">
      <c r="D323" s="27"/>
      <c r="E323" s="27"/>
    </row>
    <row r="324" spans="4:5" x14ac:dyDescent="0.2">
      <c r="D324" s="27"/>
      <c r="E324" s="27"/>
    </row>
    <row r="325" spans="4:5" x14ac:dyDescent="0.2">
      <c r="D325" s="27"/>
      <c r="E325" s="27"/>
    </row>
    <row r="326" spans="4:5" x14ac:dyDescent="0.2">
      <c r="D326" s="27"/>
      <c r="E326" s="27"/>
    </row>
    <row r="327" spans="4:5" x14ac:dyDescent="0.2">
      <c r="D327" s="27"/>
      <c r="E327" s="27"/>
    </row>
    <row r="328" spans="4:5" x14ac:dyDescent="0.2">
      <c r="D328" s="27"/>
      <c r="E328" s="27"/>
    </row>
    <row r="329" spans="4:5" x14ac:dyDescent="0.2">
      <c r="D329" s="27"/>
      <c r="E329" s="27"/>
    </row>
    <row r="330" spans="4:5" x14ac:dyDescent="0.2">
      <c r="D330" s="27"/>
      <c r="E330" s="27"/>
    </row>
    <row r="331" spans="4:5" x14ac:dyDescent="0.2">
      <c r="D331" s="27"/>
      <c r="E331" s="27"/>
    </row>
    <row r="332" spans="4:5" x14ac:dyDescent="0.2">
      <c r="D332" s="27"/>
      <c r="E332" s="27"/>
    </row>
    <row r="333" spans="4:5" x14ac:dyDescent="0.2">
      <c r="D333" s="27"/>
      <c r="E333" s="27"/>
    </row>
    <row r="334" spans="4:5" x14ac:dyDescent="0.2">
      <c r="D334" s="27"/>
      <c r="E334" s="27"/>
    </row>
    <row r="335" spans="4:5" x14ac:dyDescent="0.2">
      <c r="D335" s="27"/>
      <c r="E335" s="27"/>
    </row>
    <row r="336" spans="4:5" x14ac:dyDescent="0.2">
      <c r="D336" s="27"/>
      <c r="E336" s="27"/>
    </row>
    <row r="337" spans="4:5" x14ac:dyDescent="0.2">
      <c r="D337" s="27"/>
      <c r="E337" s="27"/>
    </row>
    <row r="338" spans="4:5" x14ac:dyDescent="0.2">
      <c r="D338" s="27"/>
      <c r="E338" s="27"/>
    </row>
    <row r="339" spans="4:5" x14ac:dyDescent="0.2">
      <c r="D339" s="27"/>
      <c r="E339" s="27"/>
    </row>
    <row r="340" spans="4:5" x14ac:dyDescent="0.2">
      <c r="D340" s="27"/>
      <c r="E340" s="27"/>
    </row>
    <row r="341" spans="4:5" x14ac:dyDescent="0.2">
      <c r="D341" s="27"/>
      <c r="E341" s="27"/>
    </row>
    <row r="342" spans="4:5" x14ac:dyDescent="0.2">
      <c r="D342" s="27"/>
      <c r="E342" s="27"/>
    </row>
    <row r="343" spans="4:5" x14ac:dyDescent="0.2">
      <c r="D343" s="27"/>
      <c r="E343" s="27"/>
    </row>
    <row r="344" spans="4:5" x14ac:dyDescent="0.2">
      <c r="D344" s="27"/>
      <c r="E344" s="27"/>
    </row>
    <row r="345" spans="4:5" x14ac:dyDescent="0.2">
      <c r="D345" s="27"/>
      <c r="E345" s="27"/>
    </row>
    <row r="346" spans="4:5" x14ac:dyDescent="0.2">
      <c r="D346" s="27"/>
      <c r="E346" s="27"/>
    </row>
    <row r="347" spans="4:5" x14ac:dyDescent="0.2">
      <c r="D347" s="27"/>
      <c r="E347" s="27"/>
    </row>
    <row r="348" spans="4:5" x14ac:dyDescent="0.2">
      <c r="D348" s="27"/>
      <c r="E348" s="27"/>
    </row>
    <row r="349" spans="4:5" x14ac:dyDescent="0.2">
      <c r="D349" s="27"/>
      <c r="E349" s="27"/>
    </row>
    <row r="350" spans="4:5" x14ac:dyDescent="0.2">
      <c r="D350" s="27"/>
      <c r="E350" s="27"/>
    </row>
    <row r="351" spans="4:5" x14ac:dyDescent="0.2">
      <c r="D351" s="27"/>
      <c r="E351" s="27"/>
    </row>
    <row r="352" spans="4:5" x14ac:dyDescent="0.2">
      <c r="D352" s="27"/>
      <c r="E352" s="27"/>
    </row>
    <row r="353" spans="4:5" x14ac:dyDescent="0.2">
      <c r="D353" s="27"/>
      <c r="E353" s="27"/>
    </row>
    <row r="354" spans="4:5" x14ac:dyDescent="0.2">
      <c r="D354" s="27"/>
      <c r="E354" s="27"/>
    </row>
    <row r="355" spans="4:5" x14ac:dyDescent="0.2">
      <c r="D355" s="27"/>
      <c r="E355" s="27"/>
    </row>
    <row r="356" spans="4:5" x14ac:dyDescent="0.2">
      <c r="D356" s="27"/>
      <c r="E356" s="27"/>
    </row>
    <row r="357" spans="4:5" x14ac:dyDescent="0.2">
      <c r="D357" s="27"/>
      <c r="E357" s="27"/>
    </row>
    <row r="358" spans="4:5" x14ac:dyDescent="0.2">
      <c r="D358" s="27"/>
      <c r="E358" s="27"/>
    </row>
    <row r="359" spans="4:5" x14ac:dyDescent="0.2">
      <c r="D359" s="27"/>
      <c r="E359" s="27"/>
    </row>
    <row r="360" spans="4:5" x14ac:dyDescent="0.2">
      <c r="D360" s="27"/>
      <c r="E360" s="27"/>
    </row>
    <row r="361" spans="4:5" x14ac:dyDescent="0.2">
      <c r="D361" s="27"/>
      <c r="E361" s="27"/>
    </row>
    <row r="362" spans="4:5" x14ac:dyDescent="0.2">
      <c r="D362" s="27"/>
      <c r="E362" s="27"/>
    </row>
    <row r="363" spans="4:5" x14ac:dyDescent="0.2">
      <c r="D363" s="27"/>
      <c r="E363" s="27"/>
    </row>
    <row r="364" spans="4:5" x14ac:dyDescent="0.2">
      <c r="D364" s="27"/>
      <c r="E364" s="27"/>
    </row>
    <row r="365" spans="4:5" x14ac:dyDescent="0.2">
      <c r="D365" s="27"/>
      <c r="E365" s="27"/>
    </row>
    <row r="366" spans="4:5" x14ac:dyDescent="0.2">
      <c r="D366" s="27"/>
      <c r="E366" s="27"/>
    </row>
    <row r="367" spans="4:5" x14ac:dyDescent="0.2">
      <c r="D367" s="27"/>
      <c r="E367" s="27"/>
    </row>
    <row r="368" spans="4:5" x14ac:dyDescent="0.2">
      <c r="D368" s="27"/>
      <c r="E368" s="27"/>
    </row>
    <row r="369" spans="4:5" x14ac:dyDescent="0.2">
      <c r="D369" s="27"/>
      <c r="E369" s="27"/>
    </row>
    <row r="370" spans="4:5" x14ac:dyDescent="0.2">
      <c r="D370" s="27"/>
      <c r="E370" s="27"/>
    </row>
    <row r="371" spans="4:5" x14ac:dyDescent="0.2">
      <c r="D371" s="27"/>
      <c r="E371" s="27"/>
    </row>
    <row r="372" spans="4:5" x14ac:dyDescent="0.2">
      <c r="D372" s="27"/>
      <c r="E372" s="27"/>
    </row>
    <row r="373" spans="4:5" x14ac:dyDescent="0.2">
      <c r="D373" s="27"/>
      <c r="E373" s="27"/>
    </row>
    <row r="374" spans="4:5" x14ac:dyDescent="0.2">
      <c r="D374" s="27"/>
      <c r="E374" s="27"/>
    </row>
    <row r="375" spans="4:5" x14ac:dyDescent="0.2">
      <c r="D375" s="27"/>
      <c r="E375" s="27"/>
    </row>
    <row r="376" spans="4:5" x14ac:dyDescent="0.2">
      <c r="D376" s="27"/>
      <c r="E376" s="27"/>
    </row>
    <row r="377" spans="4:5" x14ac:dyDescent="0.2">
      <c r="D377" s="27"/>
      <c r="E377" s="27"/>
    </row>
    <row r="378" spans="4:5" x14ac:dyDescent="0.2">
      <c r="D378" s="27"/>
      <c r="E378" s="27"/>
    </row>
    <row r="379" spans="4:5" x14ac:dyDescent="0.2">
      <c r="D379" s="27"/>
      <c r="E379" s="27"/>
    </row>
    <row r="380" spans="4:5" x14ac:dyDescent="0.2">
      <c r="D380" s="27"/>
      <c r="E380" s="27"/>
    </row>
    <row r="381" spans="4:5" x14ac:dyDescent="0.2">
      <c r="D381" s="27"/>
      <c r="E381" s="27"/>
    </row>
    <row r="382" spans="4:5" x14ac:dyDescent="0.2">
      <c r="D382" s="27"/>
      <c r="E382" s="27"/>
    </row>
    <row r="383" spans="4:5" x14ac:dyDescent="0.2">
      <c r="D383" s="27"/>
      <c r="E383" s="27"/>
    </row>
    <row r="384" spans="4:5" x14ac:dyDescent="0.2">
      <c r="D384" s="27"/>
      <c r="E384" s="27"/>
    </row>
    <row r="385" spans="4:5" x14ac:dyDescent="0.2">
      <c r="D385" s="27"/>
      <c r="E385" s="27"/>
    </row>
    <row r="386" spans="4:5" x14ac:dyDescent="0.2">
      <c r="D386" s="27"/>
      <c r="E386" s="27"/>
    </row>
    <row r="387" spans="4:5" x14ac:dyDescent="0.2">
      <c r="D387" s="27"/>
      <c r="E387" s="27"/>
    </row>
    <row r="388" spans="4:5" x14ac:dyDescent="0.2">
      <c r="D388" s="27"/>
      <c r="E388" s="27"/>
    </row>
    <row r="389" spans="4:5" x14ac:dyDescent="0.2">
      <c r="D389" s="27"/>
      <c r="E389" s="27"/>
    </row>
    <row r="390" spans="4:5" x14ac:dyDescent="0.2">
      <c r="D390" s="27"/>
      <c r="E390" s="27"/>
    </row>
    <row r="391" spans="4:5" x14ac:dyDescent="0.2">
      <c r="D391" s="27"/>
      <c r="E391" s="27"/>
    </row>
    <row r="392" spans="4:5" x14ac:dyDescent="0.2">
      <c r="D392" s="27"/>
      <c r="E392" s="27"/>
    </row>
    <row r="393" spans="4:5" x14ac:dyDescent="0.2">
      <c r="D393" s="27"/>
      <c r="E393" s="27"/>
    </row>
    <row r="394" spans="4:5" x14ac:dyDescent="0.2">
      <c r="D394" s="27"/>
      <c r="E394" s="27"/>
    </row>
    <row r="395" spans="4:5" x14ac:dyDescent="0.2">
      <c r="D395" s="27"/>
      <c r="E395" s="27"/>
    </row>
    <row r="396" spans="4:5" x14ac:dyDescent="0.2">
      <c r="D396" s="27"/>
      <c r="E396" s="27"/>
    </row>
    <row r="397" spans="4:5" x14ac:dyDescent="0.2">
      <c r="D397" s="27"/>
      <c r="E397" s="27"/>
    </row>
    <row r="398" spans="4:5" x14ac:dyDescent="0.2">
      <c r="D398" s="27"/>
      <c r="E398" s="27"/>
    </row>
    <row r="399" spans="4:5" x14ac:dyDescent="0.2">
      <c r="D399" s="27"/>
      <c r="E399" s="27"/>
    </row>
    <row r="400" spans="4:5" x14ac:dyDescent="0.2">
      <c r="D400" s="27"/>
      <c r="E400" s="27"/>
    </row>
    <row r="401" spans="4:5" x14ac:dyDescent="0.2">
      <c r="D401" s="27"/>
      <c r="E401" s="27"/>
    </row>
    <row r="402" spans="4:5" x14ac:dyDescent="0.2">
      <c r="D402" s="27"/>
      <c r="E402" s="27"/>
    </row>
    <row r="403" spans="4:5" x14ac:dyDescent="0.2">
      <c r="D403" s="27"/>
      <c r="E403" s="27"/>
    </row>
    <row r="404" spans="4:5" x14ac:dyDescent="0.2">
      <c r="D404" s="27"/>
      <c r="E404" s="27"/>
    </row>
    <row r="405" spans="4:5" x14ac:dyDescent="0.2">
      <c r="D405" s="27"/>
      <c r="E405" s="27"/>
    </row>
    <row r="406" spans="4:5" x14ac:dyDescent="0.2">
      <c r="D406" s="27"/>
      <c r="E406" s="27"/>
    </row>
    <row r="407" spans="4:5" x14ac:dyDescent="0.2">
      <c r="D407" s="27"/>
      <c r="E407" s="27"/>
    </row>
    <row r="408" spans="4:5" x14ac:dyDescent="0.2">
      <c r="D408" s="27"/>
      <c r="E408" s="27"/>
    </row>
    <row r="409" spans="4:5" x14ac:dyDescent="0.2">
      <c r="D409" s="27"/>
      <c r="E409" s="27"/>
    </row>
    <row r="410" spans="4:5" x14ac:dyDescent="0.2">
      <c r="D410" s="27"/>
      <c r="E410" s="27"/>
    </row>
    <row r="411" spans="4:5" x14ac:dyDescent="0.2">
      <c r="D411" s="27"/>
      <c r="E411" s="27"/>
    </row>
    <row r="412" spans="4:5" x14ac:dyDescent="0.2">
      <c r="D412" s="27"/>
      <c r="E412" s="27"/>
    </row>
    <row r="413" spans="4:5" x14ac:dyDescent="0.2">
      <c r="D413" s="27"/>
      <c r="E413" s="27"/>
    </row>
    <row r="414" spans="4:5" x14ac:dyDescent="0.2">
      <c r="D414" s="27"/>
      <c r="E414" s="27"/>
    </row>
    <row r="415" spans="4:5" x14ac:dyDescent="0.2">
      <c r="D415" s="27"/>
      <c r="E415" s="27"/>
    </row>
    <row r="416" spans="4:5" x14ac:dyDescent="0.2">
      <c r="D416" s="27"/>
      <c r="E416" s="27"/>
    </row>
    <row r="417" spans="4:5" x14ac:dyDescent="0.2">
      <c r="D417" s="27"/>
      <c r="E417" s="27"/>
    </row>
    <row r="418" spans="4:5" x14ac:dyDescent="0.2">
      <c r="D418" s="27"/>
      <c r="E418" s="27"/>
    </row>
    <row r="419" spans="4:5" x14ac:dyDescent="0.2">
      <c r="D419" s="27"/>
      <c r="E419" s="27"/>
    </row>
    <row r="420" spans="4:5" x14ac:dyDescent="0.2">
      <c r="D420" s="27"/>
      <c r="E420" s="27"/>
    </row>
    <row r="421" spans="4:5" x14ac:dyDescent="0.2">
      <c r="D421" s="27"/>
      <c r="E421" s="27"/>
    </row>
    <row r="422" spans="4:5" x14ac:dyDescent="0.2">
      <c r="D422" s="27"/>
      <c r="E422" s="27"/>
    </row>
    <row r="423" spans="4:5" x14ac:dyDescent="0.2">
      <c r="D423" s="27"/>
      <c r="E423" s="27"/>
    </row>
    <row r="424" spans="4:5" x14ac:dyDescent="0.2">
      <c r="D424" s="27"/>
      <c r="E424" s="27"/>
    </row>
    <row r="425" spans="4:5" x14ac:dyDescent="0.2">
      <c r="D425" s="27"/>
      <c r="E425" s="27"/>
    </row>
    <row r="426" spans="4:5" x14ac:dyDescent="0.2">
      <c r="D426" s="27"/>
      <c r="E426" s="27"/>
    </row>
    <row r="427" spans="4:5" x14ac:dyDescent="0.2">
      <c r="D427" s="27"/>
      <c r="E427" s="27"/>
    </row>
    <row r="428" spans="4:5" x14ac:dyDescent="0.2">
      <c r="D428" s="27"/>
      <c r="E428" s="27"/>
    </row>
    <row r="429" spans="4:5" x14ac:dyDescent="0.2">
      <c r="D429" s="27"/>
      <c r="E429" s="27"/>
    </row>
    <row r="430" spans="4:5" x14ac:dyDescent="0.2">
      <c r="D430" s="27"/>
      <c r="E430" s="27"/>
    </row>
    <row r="431" spans="4:5" x14ac:dyDescent="0.2">
      <c r="D431" s="27"/>
      <c r="E431" s="27"/>
    </row>
    <row r="432" spans="4:5" x14ac:dyDescent="0.2">
      <c r="D432" s="27"/>
      <c r="E432" s="27"/>
    </row>
    <row r="433" spans="4:5" x14ac:dyDescent="0.2">
      <c r="D433" s="27"/>
      <c r="E433" s="27"/>
    </row>
    <row r="434" spans="4:5" x14ac:dyDescent="0.2">
      <c r="D434" s="27"/>
      <c r="E434" s="27"/>
    </row>
    <row r="435" spans="4:5" x14ac:dyDescent="0.2">
      <c r="D435" s="27"/>
      <c r="E435" s="27"/>
    </row>
    <row r="436" spans="4:5" x14ac:dyDescent="0.2">
      <c r="D436" s="27"/>
      <c r="E436" s="27"/>
    </row>
    <row r="437" spans="4:5" x14ac:dyDescent="0.2">
      <c r="D437" s="27"/>
      <c r="E437" s="27"/>
    </row>
    <row r="438" spans="4:5" x14ac:dyDescent="0.2">
      <c r="D438" s="27"/>
      <c r="E438" s="27"/>
    </row>
    <row r="439" spans="4:5" x14ac:dyDescent="0.2">
      <c r="D439" s="27"/>
      <c r="E439" s="27"/>
    </row>
    <row r="440" spans="4:5" x14ac:dyDescent="0.2">
      <c r="D440" s="27"/>
      <c r="E440" s="27"/>
    </row>
    <row r="441" spans="4:5" x14ac:dyDescent="0.2">
      <c r="D441" s="27"/>
      <c r="E441" s="27"/>
    </row>
    <row r="442" spans="4:5" x14ac:dyDescent="0.2">
      <c r="D442" s="27"/>
      <c r="E442" s="27"/>
    </row>
    <row r="443" spans="4:5" x14ac:dyDescent="0.2">
      <c r="D443" s="27"/>
      <c r="E443" s="27"/>
    </row>
    <row r="444" spans="4:5" x14ac:dyDescent="0.2">
      <c r="D444" s="27"/>
      <c r="E444" s="27"/>
    </row>
    <row r="445" spans="4:5" x14ac:dyDescent="0.2">
      <c r="D445" s="27"/>
      <c r="E445" s="27"/>
    </row>
    <row r="446" spans="4:5" x14ac:dyDescent="0.2">
      <c r="D446" s="27"/>
      <c r="E446" s="27"/>
    </row>
    <row r="447" spans="4:5" x14ac:dyDescent="0.2">
      <c r="D447" s="27"/>
      <c r="E447" s="27"/>
    </row>
    <row r="448" spans="4:5" x14ac:dyDescent="0.2">
      <c r="D448" s="27"/>
      <c r="E448" s="27"/>
    </row>
    <row r="449" spans="4:5" x14ac:dyDescent="0.2">
      <c r="D449" s="27"/>
      <c r="E449" s="27"/>
    </row>
    <row r="450" spans="4:5" x14ac:dyDescent="0.2">
      <c r="D450" s="27"/>
      <c r="E450" s="27"/>
    </row>
    <row r="451" spans="4:5" x14ac:dyDescent="0.2">
      <c r="D451" s="27"/>
      <c r="E451" s="27"/>
    </row>
    <row r="452" spans="4:5" x14ac:dyDescent="0.2">
      <c r="D452" s="27"/>
      <c r="E452" s="27"/>
    </row>
    <row r="453" spans="4:5" x14ac:dyDescent="0.2">
      <c r="D453" s="27"/>
      <c r="E453" s="27"/>
    </row>
    <row r="454" spans="4:5" x14ac:dyDescent="0.2">
      <c r="D454" s="27"/>
      <c r="E454" s="27"/>
    </row>
    <row r="455" spans="4:5" x14ac:dyDescent="0.2">
      <c r="D455" s="27"/>
      <c r="E455" s="27"/>
    </row>
    <row r="456" spans="4:5" x14ac:dyDescent="0.2">
      <c r="D456" s="27"/>
      <c r="E456" s="27"/>
    </row>
    <row r="457" spans="4:5" x14ac:dyDescent="0.2">
      <c r="D457" s="27"/>
      <c r="E457" s="27"/>
    </row>
    <row r="458" spans="4:5" x14ac:dyDescent="0.2">
      <c r="D458" s="27"/>
      <c r="E458" s="27"/>
    </row>
    <row r="459" spans="4:5" x14ac:dyDescent="0.2">
      <c r="D459" s="27"/>
      <c r="E459" s="27"/>
    </row>
    <row r="460" spans="4:5" x14ac:dyDescent="0.2">
      <c r="D460" s="27"/>
      <c r="E460" s="27"/>
    </row>
    <row r="461" spans="4:5" x14ac:dyDescent="0.2">
      <c r="D461" s="27"/>
      <c r="E461" s="27"/>
    </row>
    <row r="462" spans="4:5" x14ac:dyDescent="0.2">
      <c r="D462" s="27"/>
      <c r="E462" s="27"/>
    </row>
    <row r="463" spans="4:5" x14ac:dyDescent="0.2">
      <c r="D463" s="27"/>
      <c r="E463" s="27"/>
    </row>
    <row r="464" spans="4:5" x14ac:dyDescent="0.2">
      <c r="D464" s="27"/>
      <c r="E464" s="27"/>
    </row>
    <row r="465" spans="4:5" x14ac:dyDescent="0.2">
      <c r="D465" s="27"/>
      <c r="E465" s="27"/>
    </row>
    <row r="466" spans="4:5" x14ac:dyDescent="0.2">
      <c r="D466" s="27"/>
      <c r="E466" s="27"/>
    </row>
    <row r="467" spans="4:5" x14ac:dyDescent="0.2">
      <c r="D467" s="27"/>
      <c r="E467" s="27"/>
    </row>
    <row r="468" spans="4:5" x14ac:dyDescent="0.2">
      <c r="D468" s="27"/>
      <c r="E468" s="27"/>
    </row>
    <row r="469" spans="4:5" x14ac:dyDescent="0.2">
      <c r="D469" s="27"/>
      <c r="E469" s="27"/>
    </row>
    <row r="470" spans="4:5" x14ac:dyDescent="0.2">
      <c r="D470" s="27"/>
      <c r="E470" s="27"/>
    </row>
    <row r="471" spans="4:5" x14ac:dyDescent="0.2">
      <c r="D471" s="27"/>
      <c r="E471" s="27"/>
    </row>
    <row r="472" spans="4:5" x14ac:dyDescent="0.2">
      <c r="D472" s="27"/>
      <c r="E472" s="27"/>
    </row>
    <row r="473" spans="4:5" x14ac:dyDescent="0.2">
      <c r="D473" s="27"/>
      <c r="E473" s="27"/>
    </row>
    <row r="474" spans="4:5" x14ac:dyDescent="0.2">
      <c r="D474" s="27"/>
      <c r="E474" s="27"/>
    </row>
    <row r="475" spans="4:5" x14ac:dyDescent="0.2">
      <c r="D475" s="27"/>
      <c r="E475" s="27"/>
    </row>
    <row r="476" spans="4:5" x14ac:dyDescent="0.2">
      <c r="D476" s="27"/>
      <c r="E476" s="27"/>
    </row>
    <row r="477" spans="4:5" x14ac:dyDescent="0.2">
      <c r="D477" s="27"/>
      <c r="E477" s="27"/>
    </row>
    <row r="478" spans="4:5" x14ac:dyDescent="0.2">
      <c r="D478" s="27"/>
      <c r="E478" s="27"/>
    </row>
    <row r="479" spans="4:5" x14ac:dyDescent="0.2">
      <c r="D479" s="27"/>
      <c r="E479" s="27"/>
    </row>
    <row r="480" spans="4:5" x14ac:dyDescent="0.2">
      <c r="D480" s="27"/>
      <c r="E480" s="27"/>
    </row>
    <row r="481" spans="4:5" x14ac:dyDescent="0.2">
      <c r="D481" s="27"/>
      <c r="E481" s="27"/>
    </row>
    <row r="482" spans="4:5" x14ac:dyDescent="0.2">
      <c r="D482" s="27"/>
      <c r="E482" s="27"/>
    </row>
    <row r="483" spans="4:5" x14ac:dyDescent="0.2">
      <c r="D483" s="27"/>
      <c r="E483" s="27"/>
    </row>
    <row r="484" spans="4:5" x14ac:dyDescent="0.2">
      <c r="D484" s="27"/>
      <c r="E484" s="27"/>
    </row>
    <row r="485" spans="4:5" x14ac:dyDescent="0.2">
      <c r="D485" s="27"/>
      <c r="E485" s="27"/>
    </row>
    <row r="486" spans="4:5" x14ac:dyDescent="0.2">
      <c r="D486" s="27"/>
      <c r="E486" s="27"/>
    </row>
    <row r="487" spans="4:5" x14ac:dyDescent="0.2">
      <c r="D487" s="27"/>
      <c r="E487" s="27"/>
    </row>
    <row r="488" spans="4:5" x14ac:dyDescent="0.2">
      <c r="D488" s="27"/>
      <c r="E488" s="27"/>
    </row>
    <row r="489" spans="4:5" x14ac:dyDescent="0.2">
      <c r="D489" s="27"/>
      <c r="E489" s="27"/>
    </row>
    <row r="490" spans="4:5" x14ac:dyDescent="0.2">
      <c r="D490" s="27"/>
      <c r="E490" s="27"/>
    </row>
    <row r="491" spans="4:5" x14ac:dyDescent="0.2">
      <c r="D491" s="27"/>
      <c r="E491" s="27"/>
    </row>
    <row r="492" spans="4:5" x14ac:dyDescent="0.2">
      <c r="D492" s="27"/>
      <c r="E492" s="27"/>
    </row>
    <row r="493" spans="4:5" x14ac:dyDescent="0.2">
      <c r="D493" s="27"/>
      <c r="E493" s="27"/>
    </row>
    <row r="494" spans="4:5" x14ac:dyDescent="0.2">
      <c r="D494" s="27"/>
      <c r="E494" s="27"/>
    </row>
    <row r="495" spans="4:5" x14ac:dyDescent="0.2">
      <c r="D495" s="27"/>
      <c r="E495" s="27"/>
    </row>
    <row r="496" spans="4:5" x14ac:dyDescent="0.2">
      <c r="D496" s="27"/>
      <c r="E496" s="27"/>
    </row>
    <row r="497" spans="4:5" x14ac:dyDescent="0.2">
      <c r="D497" s="27"/>
      <c r="E497" s="27"/>
    </row>
    <row r="498" spans="4:5" x14ac:dyDescent="0.2">
      <c r="D498" s="27"/>
      <c r="E498" s="27"/>
    </row>
    <row r="499" spans="4:5" x14ac:dyDescent="0.2">
      <c r="D499" s="27"/>
      <c r="E499" s="27"/>
    </row>
    <row r="500" spans="4:5" x14ac:dyDescent="0.2">
      <c r="D500" s="27"/>
      <c r="E500" s="27"/>
    </row>
    <row r="501" spans="4:5" x14ac:dyDescent="0.2">
      <c r="D501" s="27"/>
      <c r="E501" s="27"/>
    </row>
    <row r="502" spans="4:5" x14ac:dyDescent="0.2">
      <c r="D502" s="27"/>
      <c r="E502" s="27"/>
    </row>
    <row r="503" spans="4:5" x14ac:dyDescent="0.2">
      <c r="D503" s="27"/>
      <c r="E503" s="27"/>
    </row>
    <row r="504" spans="4:5" x14ac:dyDescent="0.2">
      <c r="D504" s="27"/>
      <c r="E504" s="27"/>
    </row>
    <row r="505" spans="4:5" x14ac:dyDescent="0.2">
      <c r="D505" s="27"/>
      <c r="E505" s="27"/>
    </row>
    <row r="506" spans="4:5" x14ac:dyDescent="0.2">
      <c r="D506" s="27"/>
      <c r="E506" s="27"/>
    </row>
    <row r="507" spans="4:5" x14ac:dyDescent="0.2">
      <c r="D507" s="27"/>
      <c r="E507" s="27"/>
    </row>
    <row r="508" spans="4:5" x14ac:dyDescent="0.2">
      <c r="D508" s="27"/>
      <c r="E508" s="27"/>
    </row>
    <row r="509" spans="4:5" x14ac:dyDescent="0.2">
      <c r="D509" s="27"/>
      <c r="E509" s="27"/>
    </row>
    <row r="510" spans="4:5" x14ac:dyDescent="0.2">
      <c r="D510" s="27"/>
      <c r="E510" s="27"/>
    </row>
    <row r="511" spans="4:5" x14ac:dyDescent="0.2">
      <c r="D511" s="27"/>
      <c r="E511" s="27"/>
    </row>
    <row r="512" spans="4:5" x14ac:dyDescent="0.2">
      <c r="D512" s="27"/>
      <c r="E512" s="27"/>
    </row>
    <row r="513" spans="4:5" x14ac:dyDescent="0.2">
      <c r="D513" s="27"/>
      <c r="E513" s="27"/>
    </row>
    <row r="514" spans="4:5" x14ac:dyDescent="0.2">
      <c r="D514" s="27"/>
      <c r="E514" s="27"/>
    </row>
    <row r="515" spans="4:5" x14ac:dyDescent="0.2">
      <c r="D515" s="27"/>
      <c r="E515" s="27"/>
    </row>
    <row r="516" spans="4:5" x14ac:dyDescent="0.2">
      <c r="D516" s="27"/>
      <c r="E516" s="27"/>
    </row>
    <row r="517" spans="4:5" x14ac:dyDescent="0.2">
      <c r="D517" s="27"/>
      <c r="E517" s="27"/>
    </row>
    <row r="518" spans="4:5" x14ac:dyDescent="0.2">
      <c r="D518" s="27"/>
      <c r="E518" s="27"/>
    </row>
    <row r="519" spans="4:5" x14ac:dyDescent="0.2">
      <c r="D519" s="27"/>
      <c r="E519" s="27"/>
    </row>
    <row r="520" spans="4:5" x14ac:dyDescent="0.2">
      <c r="D520" s="27"/>
      <c r="E520" s="27"/>
    </row>
    <row r="521" spans="4:5" x14ac:dyDescent="0.2">
      <c r="D521" s="27"/>
      <c r="E521" s="27"/>
    </row>
    <row r="522" spans="4:5" x14ac:dyDescent="0.2">
      <c r="D522" s="27"/>
      <c r="E522" s="27"/>
    </row>
    <row r="523" spans="4:5" x14ac:dyDescent="0.2">
      <c r="D523" s="27"/>
      <c r="E523" s="27"/>
    </row>
    <row r="524" spans="4:5" x14ac:dyDescent="0.2">
      <c r="D524" s="27"/>
      <c r="E524" s="27"/>
    </row>
    <row r="525" spans="4:5" x14ac:dyDescent="0.2">
      <c r="D525" s="27"/>
      <c r="E525" s="27"/>
    </row>
    <row r="526" spans="4:5" x14ac:dyDescent="0.2">
      <c r="D526" s="27"/>
      <c r="E526" s="27"/>
    </row>
    <row r="527" spans="4:5" x14ac:dyDescent="0.2">
      <c r="D527" s="27"/>
      <c r="E527" s="27"/>
    </row>
    <row r="528" spans="4:5" x14ac:dyDescent="0.2">
      <c r="D528" s="27"/>
      <c r="E528" s="27"/>
    </row>
    <row r="529" spans="4:5" x14ac:dyDescent="0.2">
      <c r="D529" s="27"/>
      <c r="E529" s="27"/>
    </row>
    <row r="530" spans="4:5" x14ac:dyDescent="0.2">
      <c r="D530" s="27"/>
      <c r="E530" s="27"/>
    </row>
    <row r="531" spans="4:5" x14ac:dyDescent="0.2">
      <c r="D531" s="27"/>
      <c r="E531" s="27"/>
    </row>
    <row r="532" spans="4:5" x14ac:dyDescent="0.2">
      <c r="D532" s="27"/>
      <c r="E532" s="27"/>
    </row>
    <row r="533" spans="4:5" x14ac:dyDescent="0.2">
      <c r="D533" s="27"/>
      <c r="E533" s="27"/>
    </row>
    <row r="534" spans="4:5" x14ac:dyDescent="0.2">
      <c r="D534" s="27"/>
      <c r="E534" s="27"/>
    </row>
    <row r="535" spans="4:5" x14ac:dyDescent="0.2">
      <c r="D535" s="27"/>
      <c r="E535" s="27"/>
    </row>
    <row r="536" spans="4:5" x14ac:dyDescent="0.2">
      <c r="D536" s="27"/>
      <c r="E536" s="27"/>
    </row>
    <row r="537" spans="4:5" x14ac:dyDescent="0.2">
      <c r="D537" s="27"/>
      <c r="E537" s="27"/>
    </row>
    <row r="538" spans="4:5" x14ac:dyDescent="0.2">
      <c r="D538" s="27"/>
      <c r="E538" s="27"/>
    </row>
    <row r="539" spans="4:5" x14ac:dyDescent="0.2">
      <c r="D539" s="27"/>
      <c r="E539" s="27"/>
    </row>
    <row r="540" spans="4:5" x14ac:dyDescent="0.2">
      <c r="D540" s="27"/>
      <c r="E540" s="27"/>
    </row>
    <row r="541" spans="4:5" x14ac:dyDescent="0.2">
      <c r="D541" s="27"/>
      <c r="E541" s="27"/>
    </row>
    <row r="542" spans="4:5" x14ac:dyDescent="0.2">
      <c r="D542" s="27"/>
      <c r="E542" s="27"/>
    </row>
    <row r="543" spans="4:5" x14ac:dyDescent="0.2">
      <c r="D543" s="27"/>
      <c r="E543" s="27"/>
    </row>
    <row r="544" spans="4:5" x14ac:dyDescent="0.2">
      <c r="D544" s="27"/>
      <c r="E544" s="27"/>
    </row>
    <row r="545" spans="4:5" x14ac:dyDescent="0.2">
      <c r="D545" s="27"/>
      <c r="E545" s="27"/>
    </row>
    <row r="546" spans="4:5" x14ac:dyDescent="0.2">
      <c r="D546" s="27"/>
      <c r="E546" s="27"/>
    </row>
    <row r="547" spans="4:5" x14ac:dyDescent="0.2">
      <c r="D547" s="27"/>
      <c r="E547" s="27"/>
    </row>
    <row r="548" spans="4:5" x14ac:dyDescent="0.2">
      <c r="D548" s="27"/>
      <c r="E548" s="27"/>
    </row>
    <row r="549" spans="4:5" x14ac:dyDescent="0.2">
      <c r="D549" s="27"/>
      <c r="E549" s="27"/>
    </row>
    <row r="550" spans="4:5" x14ac:dyDescent="0.2">
      <c r="D550" s="27"/>
      <c r="E550" s="27"/>
    </row>
    <row r="551" spans="4:5" x14ac:dyDescent="0.2">
      <c r="D551" s="27"/>
      <c r="E551" s="27"/>
    </row>
    <row r="552" spans="4:5" x14ac:dyDescent="0.2">
      <c r="D552" s="27"/>
      <c r="E552" s="27"/>
    </row>
    <row r="553" spans="4:5" x14ac:dyDescent="0.2">
      <c r="D553" s="27"/>
      <c r="E553" s="27"/>
    </row>
    <row r="554" spans="4:5" x14ac:dyDescent="0.2">
      <c r="D554" s="27"/>
      <c r="E554" s="27"/>
    </row>
    <row r="555" spans="4:5" x14ac:dyDescent="0.2">
      <c r="D555" s="27"/>
      <c r="E555" s="27"/>
    </row>
    <row r="556" spans="4:5" x14ac:dyDescent="0.2">
      <c r="D556" s="27"/>
      <c r="E556" s="27"/>
    </row>
    <row r="557" spans="4:5" x14ac:dyDescent="0.2">
      <c r="D557" s="27"/>
      <c r="E557" s="27"/>
    </row>
    <row r="558" spans="4:5" x14ac:dyDescent="0.2">
      <c r="D558" s="27"/>
      <c r="E558" s="27"/>
    </row>
    <row r="559" spans="4:5" x14ac:dyDescent="0.2">
      <c r="D559" s="27"/>
      <c r="E559" s="27"/>
    </row>
    <row r="560" spans="4:5" x14ac:dyDescent="0.2">
      <c r="D560" s="27"/>
      <c r="E560" s="27"/>
    </row>
    <row r="561" spans="4:5" x14ac:dyDescent="0.2">
      <c r="D561" s="27"/>
      <c r="E561" s="27"/>
    </row>
    <row r="562" spans="4:5" x14ac:dyDescent="0.2">
      <c r="D562" s="27"/>
      <c r="E562" s="27"/>
    </row>
    <row r="563" spans="4:5" x14ac:dyDescent="0.2">
      <c r="D563" s="27"/>
      <c r="E563" s="27"/>
    </row>
    <row r="564" spans="4:5" x14ac:dyDescent="0.2">
      <c r="D564" s="27"/>
      <c r="E564" s="27"/>
    </row>
    <row r="565" spans="4:5" x14ac:dyDescent="0.2">
      <c r="D565" s="27"/>
      <c r="E565" s="27"/>
    </row>
    <row r="566" spans="4:5" x14ac:dyDescent="0.2">
      <c r="D566" s="27"/>
      <c r="E566" s="27"/>
    </row>
    <row r="567" spans="4:5" x14ac:dyDescent="0.2">
      <c r="D567" s="27"/>
      <c r="E567" s="27"/>
    </row>
    <row r="568" spans="4:5" x14ac:dyDescent="0.2">
      <c r="D568" s="27"/>
      <c r="E568" s="27"/>
    </row>
    <row r="569" spans="4:5" x14ac:dyDescent="0.2">
      <c r="D569" s="27"/>
      <c r="E569" s="27"/>
    </row>
    <row r="570" spans="4:5" x14ac:dyDescent="0.2">
      <c r="D570" s="27"/>
      <c r="E570" s="27"/>
    </row>
    <row r="571" spans="4:5" x14ac:dyDescent="0.2">
      <c r="D571" s="27"/>
      <c r="E571" s="27"/>
    </row>
    <row r="572" spans="4:5" x14ac:dyDescent="0.2">
      <c r="D572" s="27"/>
      <c r="E572" s="27"/>
    </row>
    <row r="573" spans="4:5" x14ac:dyDescent="0.2">
      <c r="D573" s="27"/>
      <c r="E573" s="27"/>
    </row>
    <row r="574" spans="4:5" x14ac:dyDescent="0.2">
      <c r="D574" s="27"/>
      <c r="E574" s="27"/>
    </row>
    <row r="575" spans="4:5" x14ac:dyDescent="0.2">
      <c r="D575" s="27"/>
      <c r="E575" s="27"/>
    </row>
    <row r="576" spans="4:5" x14ac:dyDescent="0.2">
      <c r="D576" s="27"/>
      <c r="E576" s="27"/>
    </row>
    <row r="577" spans="4:5" x14ac:dyDescent="0.2">
      <c r="D577" s="27"/>
      <c r="E577" s="27"/>
    </row>
    <row r="578" spans="4:5" x14ac:dyDescent="0.2">
      <c r="D578" s="27"/>
      <c r="E578" s="27"/>
    </row>
    <row r="579" spans="4:5" x14ac:dyDescent="0.2">
      <c r="D579" s="27"/>
      <c r="E579" s="27"/>
    </row>
    <row r="580" spans="4:5" x14ac:dyDescent="0.2">
      <c r="D580" s="27"/>
      <c r="E580" s="27"/>
    </row>
    <row r="581" spans="4:5" x14ac:dyDescent="0.2">
      <c r="D581" s="27"/>
      <c r="E581" s="27"/>
    </row>
    <row r="582" spans="4:5" x14ac:dyDescent="0.2">
      <c r="D582" s="27"/>
      <c r="E582" s="27"/>
    </row>
    <row r="583" spans="4:5" x14ac:dyDescent="0.2">
      <c r="D583" s="27"/>
      <c r="E583" s="27"/>
    </row>
    <row r="584" spans="4:5" x14ac:dyDescent="0.2">
      <c r="D584" s="27"/>
      <c r="E584" s="27"/>
    </row>
    <row r="585" spans="4:5" x14ac:dyDescent="0.2">
      <c r="D585" s="27"/>
      <c r="E585" s="27"/>
    </row>
    <row r="586" spans="4:5" x14ac:dyDescent="0.2">
      <c r="D586" s="27"/>
      <c r="E586" s="27"/>
    </row>
    <row r="587" spans="4:5" x14ac:dyDescent="0.2">
      <c r="D587" s="27"/>
      <c r="E587" s="27"/>
    </row>
    <row r="588" spans="4:5" x14ac:dyDescent="0.2">
      <c r="D588" s="27"/>
      <c r="E588" s="27"/>
    </row>
    <row r="589" spans="4:5" x14ac:dyDescent="0.2">
      <c r="D589" s="27"/>
      <c r="E589" s="27"/>
    </row>
    <row r="590" spans="4:5" x14ac:dyDescent="0.2">
      <c r="D590" s="27"/>
      <c r="E590" s="27"/>
    </row>
    <row r="591" spans="4:5" x14ac:dyDescent="0.2">
      <c r="D591" s="27"/>
      <c r="E591" s="27"/>
    </row>
    <row r="592" spans="4:5" x14ac:dyDescent="0.2">
      <c r="D592" s="27"/>
      <c r="E592" s="27"/>
    </row>
    <row r="593" spans="4:5" x14ac:dyDescent="0.2">
      <c r="D593" s="27"/>
      <c r="E593" s="27"/>
    </row>
    <row r="594" spans="4:5" x14ac:dyDescent="0.2">
      <c r="D594" s="27"/>
      <c r="E594" s="27"/>
    </row>
    <row r="595" spans="4:5" x14ac:dyDescent="0.2">
      <c r="D595" s="27"/>
      <c r="E595" s="27"/>
    </row>
    <row r="596" spans="4:5" x14ac:dyDescent="0.2">
      <c r="D596" s="27"/>
      <c r="E596" s="27"/>
    </row>
    <row r="597" spans="4:5" x14ac:dyDescent="0.2">
      <c r="D597" s="27"/>
      <c r="E597" s="27"/>
    </row>
    <row r="598" spans="4:5" x14ac:dyDescent="0.2">
      <c r="D598" s="27"/>
      <c r="E598" s="27"/>
    </row>
    <row r="599" spans="4:5" x14ac:dyDescent="0.2">
      <c r="D599" s="27"/>
      <c r="E599" s="27"/>
    </row>
    <row r="600" spans="4:5" x14ac:dyDescent="0.2">
      <c r="D600" s="27"/>
      <c r="E600" s="27"/>
    </row>
    <row r="601" spans="4:5" x14ac:dyDescent="0.2">
      <c r="D601" s="27"/>
      <c r="E601" s="27"/>
    </row>
    <row r="602" spans="4:5" x14ac:dyDescent="0.2">
      <c r="D602" s="27"/>
      <c r="E602" s="27"/>
    </row>
    <row r="603" spans="4:5" x14ac:dyDescent="0.2">
      <c r="D603" s="27"/>
      <c r="E603" s="27"/>
    </row>
    <row r="604" spans="4:5" x14ac:dyDescent="0.2">
      <c r="D604" s="27"/>
      <c r="E604" s="27"/>
    </row>
    <row r="605" spans="4:5" x14ac:dyDescent="0.2">
      <c r="D605" s="27"/>
      <c r="E605" s="27"/>
    </row>
  </sheetData>
  <mergeCells count="2">
    <mergeCell ref="A4:E4"/>
    <mergeCell ref="F4:G4"/>
  </mergeCells>
  <conditionalFormatting sqref="F6:G18">
    <cfRule type="cellIs" dxfId="182" priority="2" operator="between">
      <formula>8</formula>
      <formula>16</formula>
    </cfRule>
    <cfRule type="cellIs" dxfId="181" priority="3" operator="between">
      <formula>4</formula>
      <formula>7.99</formula>
    </cfRule>
    <cfRule type="cellIs" dxfId="180" priority="4" operator="between">
      <formula>1</formula>
      <formula>3.99</formula>
    </cfRule>
  </conditionalFormatting>
  <pageMargins left="0.70833333333333304" right="0.70833333333333304" top="0.74791666666666701" bottom="0.74791666666666701" header="0.511811023622047" footer="0.511811023622047"/>
  <pageSetup paperSize="8" fitToHeight="2"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4B183"/>
    <pageSetUpPr fitToPage="1"/>
  </sheetPr>
  <dimension ref="A1:V44"/>
  <sheetViews>
    <sheetView topLeftCell="A9" zoomScaleNormal="100" workbookViewId="0">
      <selection activeCell="B11" sqref="B11"/>
    </sheetView>
  </sheetViews>
  <sheetFormatPr baseColWidth="10" defaultColWidth="8.7109375" defaultRowHeight="12.75" x14ac:dyDescent="0.2"/>
  <cols>
    <col min="1" max="1" width="5.42578125" style="50" customWidth="1"/>
    <col min="2" max="2" width="64.7109375" style="50" customWidth="1"/>
    <col min="3" max="3" width="10" style="50" customWidth="1"/>
    <col min="4" max="4" width="11.7109375" style="50" customWidth="1"/>
    <col min="5" max="5" width="9" style="50" customWidth="1"/>
    <col min="6" max="6" width="5.85546875" style="50" customWidth="1"/>
    <col min="7" max="7" width="64.7109375" style="50" customWidth="1"/>
    <col min="8" max="8" width="23.42578125" style="50" customWidth="1"/>
    <col min="9" max="9" width="16.85546875" style="50" customWidth="1"/>
    <col min="10" max="10" width="23" style="50" customWidth="1"/>
    <col min="11" max="11" width="25.4257812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59"/>
      <c r="C5" s="129" t="str">
        <f>'2. Contratación'!A6</f>
        <v>C.R1</v>
      </c>
      <c r="D5" s="129"/>
      <c r="E5" s="130" t="str">
        <f>'2. Contratación'!B6</f>
        <v xml:space="preserve">Limitación de la concurrencia </v>
      </c>
      <c r="F5" s="130"/>
      <c r="G5" s="60" t="str">
        <f>'2. Contratación'!C6</f>
        <v>Manipulación del procedimiento de preparación y/o adjudicación, limitándose el acceso a la contratación pública en condiciones de igualdad y no discriminación a todos los licitadores.</v>
      </c>
      <c r="H5" s="61" t="str">
        <f>'2. Contratación'!D6</f>
        <v>ENTIDAD EJECUTORA</v>
      </c>
      <c r="I5" s="62" t="str">
        <f>'2. Contratación'!E6</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60"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x14ac:dyDescent="0.2">
      <c r="A10" s="64"/>
      <c r="B10" s="67"/>
      <c r="C10" s="65"/>
      <c r="D10" s="65"/>
      <c r="E10" s="65"/>
      <c r="F10" s="64"/>
      <c r="G10" s="64"/>
      <c r="H10" s="64"/>
      <c r="I10" s="64"/>
      <c r="J10" s="68"/>
      <c r="K10" s="68"/>
      <c r="L10" s="32"/>
      <c r="M10" s="32"/>
      <c r="N10" s="32"/>
      <c r="O10" s="64"/>
      <c r="P10" s="64"/>
      <c r="Q10" s="64"/>
      <c r="R10" s="69"/>
      <c r="S10" s="69"/>
      <c r="T10" s="32"/>
      <c r="U10" s="32"/>
      <c r="V10" s="32"/>
    </row>
    <row r="11" spans="1:22" ht="144" x14ac:dyDescent="0.2">
      <c r="A11" s="70" t="s">
        <v>152</v>
      </c>
      <c r="B11" s="71" t="s">
        <v>153</v>
      </c>
      <c r="C11" s="72">
        <v>3</v>
      </c>
      <c r="D11" s="72">
        <v>1</v>
      </c>
      <c r="E11" s="73">
        <f t="shared" ref="E11:E17" si="0">C11*D11</f>
        <v>3</v>
      </c>
      <c r="F11" s="70" t="s">
        <v>154</v>
      </c>
      <c r="G11" s="74" t="s">
        <v>155</v>
      </c>
      <c r="H11" s="75" t="s">
        <v>120</v>
      </c>
      <c r="I11" s="75" t="s">
        <v>121</v>
      </c>
      <c r="J11" s="72">
        <v>-1</v>
      </c>
      <c r="K11" s="72">
        <v>-1</v>
      </c>
      <c r="L11" s="70">
        <f t="shared" ref="L11:M17" si="1">IF(ISNUMBER(C11),IF(C11+J11&gt;1,C11+J11,1),"")</f>
        <v>2</v>
      </c>
      <c r="M11" s="70">
        <f t="shared" si="1"/>
        <v>1</v>
      </c>
      <c r="N11" s="73">
        <f t="shared" ref="N11:N17" si="2">L11*M11</f>
        <v>2</v>
      </c>
      <c r="O11" s="76"/>
      <c r="P11" s="76"/>
      <c r="Q11" s="76"/>
      <c r="R11" s="72"/>
      <c r="S11" s="72"/>
      <c r="T11" s="70">
        <f t="shared" ref="T11:T17" si="3">IF(ISNUMBER($L11),IF($L11+R11&gt;1,$L11+R11,1),"")</f>
        <v>2</v>
      </c>
      <c r="U11" s="70">
        <f t="shared" ref="U11:U17" si="4">IF(ISNUMBER($M11),IF($M11+S11&gt;1,$M11+S11,1),"")</f>
        <v>1</v>
      </c>
      <c r="V11" s="73">
        <f t="shared" ref="V11:V17" si="5">T11*U11</f>
        <v>2</v>
      </c>
    </row>
    <row r="12" spans="1:22" ht="132" x14ac:dyDescent="0.2">
      <c r="A12" s="70" t="s">
        <v>156</v>
      </c>
      <c r="B12" s="77" t="s">
        <v>157</v>
      </c>
      <c r="C12" s="72">
        <v>2</v>
      </c>
      <c r="D12" s="72">
        <v>1</v>
      </c>
      <c r="E12" s="73">
        <f t="shared" si="0"/>
        <v>2</v>
      </c>
      <c r="F12" s="70" t="s">
        <v>158</v>
      </c>
      <c r="G12" s="74" t="s">
        <v>159</v>
      </c>
      <c r="H12" s="75" t="s">
        <v>120</v>
      </c>
      <c r="I12" s="75" t="s">
        <v>124</v>
      </c>
      <c r="J12" s="72">
        <v>-1</v>
      </c>
      <c r="K12" s="72">
        <v>-1</v>
      </c>
      <c r="L12" s="70">
        <f t="shared" si="1"/>
        <v>1</v>
      </c>
      <c r="M12" s="70">
        <f t="shared" si="1"/>
        <v>1</v>
      </c>
      <c r="N12" s="73">
        <f t="shared" si="2"/>
        <v>1</v>
      </c>
      <c r="O12" s="76"/>
      <c r="P12" s="76"/>
      <c r="Q12" s="76"/>
      <c r="R12" s="72"/>
      <c r="S12" s="72"/>
      <c r="T12" s="70">
        <f t="shared" si="3"/>
        <v>1</v>
      </c>
      <c r="U12" s="70">
        <f t="shared" si="4"/>
        <v>1</v>
      </c>
      <c r="V12" s="73">
        <f t="shared" si="5"/>
        <v>1</v>
      </c>
    </row>
    <row r="13" spans="1:22" ht="144" x14ac:dyDescent="0.2">
      <c r="A13" s="70" t="s">
        <v>160</v>
      </c>
      <c r="B13" s="78" t="s">
        <v>161</v>
      </c>
      <c r="C13" s="72">
        <v>2</v>
      </c>
      <c r="D13" s="72">
        <v>1</v>
      </c>
      <c r="E13" s="73">
        <f t="shared" si="0"/>
        <v>2</v>
      </c>
      <c r="F13" s="70" t="s">
        <v>162</v>
      </c>
      <c r="G13" s="74" t="s">
        <v>163</v>
      </c>
      <c r="H13" s="75" t="s">
        <v>120</v>
      </c>
      <c r="I13" s="75" t="s">
        <v>124</v>
      </c>
      <c r="J13" s="72">
        <v>-1</v>
      </c>
      <c r="K13" s="72">
        <v>-1</v>
      </c>
      <c r="L13" s="70">
        <f t="shared" si="1"/>
        <v>1</v>
      </c>
      <c r="M13" s="70">
        <f t="shared" si="1"/>
        <v>1</v>
      </c>
      <c r="N13" s="73">
        <f t="shared" si="2"/>
        <v>1</v>
      </c>
      <c r="O13" s="76"/>
      <c r="P13" s="76"/>
      <c r="Q13" s="76"/>
      <c r="R13" s="72"/>
      <c r="S13" s="72"/>
      <c r="T13" s="70">
        <f t="shared" si="3"/>
        <v>1</v>
      </c>
      <c r="U13" s="70">
        <f t="shared" si="4"/>
        <v>1</v>
      </c>
      <c r="V13" s="73">
        <f t="shared" si="5"/>
        <v>1</v>
      </c>
    </row>
    <row r="14" spans="1:22" ht="204" x14ac:dyDescent="0.2">
      <c r="A14" s="70" t="s">
        <v>164</v>
      </c>
      <c r="B14" s="78" t="s">
        <v>165</v>
      </c>
      <c r="C14" s="72">
        <v>3</v>
      </c>
      <c r="D14" s="72">
        <v>1</v>
      </c>
      <c r="E14" s="73">
        <f t="shared" si="0"/>
        <v>3</v>
      </c>
      <c r="F14" s="70" t="s">
        <v>166</v>
      </c>
      <c r="G14" s="79" t="s">
        <v>167</v>
      </c>
      <c r="H14" s="75" t="s">
        <v>120</v>
      </c>
      <c r="I14" s="75" t="s">
        <v>121</v>
      </c>
      <c r="J14" s="72">
        <v>-1</v>
      </c>
      <c r="K14" s="72">
        <v>-1</v>
      </c>
      <c r="L14" s="70">
        <f t="shared" si="1"/>
        <v>2</v>
      </c>
      <c r="M14" s="70">
        <f t="shared" si="1"/>
        <v>1</v>
      </c>
      <c r="N14" s="73">
        <f t="shared" si="2"/>
        <v>2</v>
      </c>
      <c r="O14" s="76"/>
      <c r="P14" s="76"/>
      <c r="Q14" s="76"/>
      <c r="R14" s="72"/>
      <c r="S14" s="72"/>
      <c r="T14" s="70">
        <f t="shared" si="3"/>
        <v>2</v>
      </c>
      <c r="U14" s="70">
        <f t="shared" si="4"/>
        <v>1</v>
      </c>
      <c r="V14" s="73">
        <f t="shared" si="5"/>
        <v>2</v>
      </c>
    </row>
    <row r="15" spans="1:22" ht="48" x14ac:dyDescent="0.2">
      <c r="A15" s="70" t="s">
        <v>168</v>
      </c>
      <c r="B15" s="80" t="s">
        <v>169</v>
      </c>
      <c r="C15" s="72">
        <v>2</v>
      </c>
      <c r="D15" s="72">
        <v>2</v>
      </c>
      <c r="E15" s="73">
        <f t="shared" si="0"/>
        <v>4</v>
      </c>
      <c r="F15" s="70" t="s">
        <v>170</v>
      </c>
      <c r="G15" s="81" t="s">
        <v>171</v>
      </c>
      <c r="H15" s="75" t="s">
        <v>120</v>
      </c>
      <c r="I15" s="75" t="s">
        <v>121</v>
      </c>
      <c r="J15" s="72">
        <v>-1</v>
      </c>
      <c r="K15" s="72">
        <v>-1</v>
      </c>
      <c r="L15" s="70">
        <f t="shared" si="1"/>
        <v>1</v>
      </c>
      <c r="M15" s="70">
        <f t="shared" si="1"/>
        <v>1</v>
      </c>
      <c r="N15" s="73">
        <f t="shared" si="2"/>
        <v>1</v>
      </c>
      <c r="O15" s="76"/>
      <c r="P15" s="76"/>
      <c r="Q15" s="76"/>
      <c r="R15" s="72"/>
      <c r="S15" s="72"/>
      <c r="T15" s="70">
        <f t="shared" si="3"/>
        <v>1</v>
      </c>
      <c r="U15" s="70">
        <f t="shared" si="4"/>
        <v>1</v>
      </c>
      <c r="V15" s="73">
        <f t="shared" si="5"/>
        <v>1</v>
      </c>
    </row>
    <row r="16" spans="1:22" ht="120" x14ac:dyDescent="0.2">
      <c r="A16" s="70" t="s">
        <v>172</v>
      </c>
      <c r="B16" s="80" t="s">
        <v>173</v>
      </c>
      <c r="C16" s="72">
        <v>2</v>
      </c>
      <c r="D16" s="72">
        <v>1</v>
      </c>
      <c r="E16" s="73">
        <f t="shared" si="0"/>
        <v>2</v>
      </c>
      <c r="F16" s="70" t="s">
        <v>174</v>
      </c>
      <c r="G16" s="81" t="s">
        <v>175</v>
      </c>
      <c r="H16" s="75" t="s">
        <v>120</v>
      </c>
      <c r="I16" s="75" t="s">
        <v>124</v>
      </c>
      <c r="J16" s="72">
        <v>-1</v>
      </c>
      <c r="K16" s="72">
        <v>-1</v>
      </c>
      <c r="L16" s="70">
        <f t="shared" si="1"/>
        <v>1</v>
      </c>
      <c r="M16" s="70">
        <f t="shared" si="1"/>
        <v>1</v>
      </c>
      <c r="N16" s="73">
        <f t="shared" si="2"/>
        <v>1</v>
      </c>
      <c r="O16" s="76"/>
      <c r="P16" s="76"/>
      <c r="Q16" s="76"/>
      <c r="R16" s="72"/>
      <c r="S16" s="72"/>
      <c r="T16" s="70">
        <f t="shared" si="3"/>
        <v>1</v>
      </c>
      <c r="U16" s="70">
        <f t="shared" si="4"/>
        <v>1</v>
      </c>
      <c r="V16" s="73">
        <f t="shared" si="5"/>
        <v>1</v>
      </c>
    </row>
    <row r="17" spans="1:22" ht="72" customHeight="1" x14ac:dyDescent="0.2">
      <c r="A17" s="75" t="s">
        <v>176</v>
      </c>
      <c r="B17" s="82" t="s">
        <v>177</v>
      </c>
      <c r="C17" s="75"/>
      <c r="D17" s="75"/>
      <c r="E17" s="73">
        <f t="shared" si="0"/>
        <v>0</v>
      </c>
      <c r="F17" s="75" t="s">
        <v>178</v>
      </c>
      <c r="G17" s="82" t="s">
        <v>179</v>
      </c>
      <c r="H17" s="75"/>
      <c r="I17" s="75"/>
      <c r="J17" s="75"/>
      <c r="K17" s="75"/>
      <c r="L17" s="70" t="str">
        <f t="shared" si="1"/>
        <v/>
      </c>
      <c r="M17" s="70" t="str">
        <f t="shared" si="1"/>
        <v/>
      </c>
      <c r="N17" s="73" t="e">
        <f t="shared" si="2"/>
        <v>#VALUE!</v>
      </c>
      <c r="O17" s="82" t="s">
        <v>179</v>
      </c>
      <c r="P17" s="83"/>
      <c r="Q17" s="83"/>
      <c r="R17" s="75"/>
      <c r="S17" s="75"/>
      <c r="T17" s="70" t="str">
        <f t="shared" si="3"/>
        <v/>
      </c>
      <c r="U17" s="70" t="str">
        <f t="shared" si="4"/>
        <v/>
      </c>
      <c r="V17" s="73" t="e">
        <f t="shared" si="5"/>
        <v>#VALUE!</v>
      </c>
    </row>
    <row r="18" spans="1:22" ht="48" customHeight="1" x14ac:dyDescent="0.2">
      <c r="D18" s="32" t="s">
        <v>180</v>
      </c>
      <c r="E18" s="40">
        <f>ROUND(SUM(E11:E17)/COUNT(C11:C17),2)</f>
        <v>2.67</v>
      </c>
      <c r="M18" s="32" t="s">
        <v>181</v>
      </c>
      <c r="N18" s="40">
        <f>ROUND(SUMIF(N11:N17,"&gt;0",N11:N17)/COUNT(N11:N17),2)</f>
        <v>1.33</v>
      </c>
      <c r="U18" s="32" t="s">
        <v>182</v>
      </c>
      <c r="V18" s="40">
        <f>ROUND(SUMIF(V11:V17,"&gt;0",V11:V17)/COUNT(V11:V17),2)</f>
        <v>1.33</v>
      </c>
    </row>
    <row r="41" spans="4:5" x14ac:dyDescent="0.2">
      <c r="D41" s="50">
        <v>1</v>
      </c>
      <c r="E41" s="50">
        <v>-1</v>
      </c>
    </row>
    <row r="42" spans="4:5" x14ac:dyDescent="0.2">
      <c r="D42" s="50">
        <v>2</v>
      </c>
      <c r="E42" s="50">
        <v>-2</v>
      </c>
    </row>
    <row r="43" spans="4:5" x14ac:dyDescent="0.2">
      <c r="D43" s="50">
        <v>3</v>
      </c>
      <c r="E43" s="50">
        <v>-3</v>
      </c>
    </row>
    <row r="44" spans="4:5" x14ac:dyDescent="0.2">
      <c r="D44" s="50">
        <v>4</v>
      </c>
      <c r="E44"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1:E18 N11:N18 V11:V18">
    <cfRule type="cellIs" dxfId="179" priority="2" operator="between">
      <formula>8</formula>
      <formula>16</formula>
    </cfRule>
    <cfRule type="cellIs" dxfId="178" priority="3" operator="between">
      <formula>4</formula>
      <formula>7.99</formula>
    </cfRule>
    <cfRule type="cellIs" dxfId="177" priority="4" operator="between">
      <formula>1</formula>
      <formula>3.99</formula>
    </cfRule>
  </conditionalFormatting>
  <conditionalFormatting sqref="F11:F16">
    <cfRule type="cellIs" dxfId="176" priority="10" operator="between">
      <formula>11</formula>
      <formula>25</formula>
    </cfRule>
    <cfRule type="cellIs" dxfId="175" priority="11" operator="between">
      <formula>6</formula>
      <formula>10</formula>
    </cfRule>
    <cfRule type="cellIs" dxfId="174" priority="12" operator="between">
      <formula>0</formula>
      <formula>5</formula>
    </cfRule>
  </conditionalFormatting>
  <conditionalFormatting sqref="H11:H17">
    <cfRule type="containsText" dxfId="173" priority="8" operator="containsText" text="Sí">
      <formula>NOT(ISERROR(SEARCH("Sí",H11)))</formula>
    </cfRule>
    <cfRule type="containsText" dxfId="172" priority="9" operator="containsText" text="No">
      <formula>NOT(ISERROR(SEARCH("No",H11)))</formula>
    </cfRule>
  </conditionalFormatting>
  <conditionalFormatting sqref="I11:I17">
    <cfRule type="containsText" dxfId="171" priority="5" operator="containsText" text="Bajo">
      <formula>NOT(ISERROR(SEARCH("Bajo",I11)))</formula>
    </cfRule>
    <cfRule type="containsText" dxfId="170" priority="6" operator="containsText" text="Medio">
      <formula>NOT(ISERROR(SEARCH("Medio",I11)))</formula>
    </cfRule>
    <cfRule type="containsText" dxfId="169" priority="7" operator="containsText" text="Alto">
      <formula>NOT(ISERROR(SEARCH("Alto",I11)))</formula>
    </cfRule>
  </conditionalFormatting>
  <dataValidations count="4">
    <dataValidation type="list" allowBlank="1" showInputMessage="1" showErrorMessage="1" sqref="J11:K17 R11:S17" xr:uid="{00000000-0002-0000-0800-000000000000}">
      <formula1>C.R1Concurrencia!negative</formula1>
      <formula2>0</formula2>
    </dataValidation>
    <dataValidation type="list" allowBlank="1" showInputMessage="1" showErrorMessage="1" sqref="C11:D17" xr:uid="{00000000-0002-0000-0800-000001000000}">
      <formula1>C.R1Concurrencia!positive</formula1>
      <formula2>0</formula2>
    </dataValidation>
    <dataValidation type="list" allowBlank="1" showInputMessage="1" showErrorMessage="1" sqref="H11:H17" xr:uid="{00000000-0002-0000-0800-000002000000}">
      <formula1>$L$3:$L$4</formula1>
      <formula2>0</formula2>
    </dataValidation>
    <dataValidation type="list" allowBlank="1" showInputMessage="1" showErrorMessage="1" sqref="I11:I17" xr:uid="{00000000-0002-0000-0800-000003000000}">
      <formula1>$M$3:$M$5</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4B183"/>
    <pageSetUpPr fitToPage="1"/>
  </sheetPr>
  <dimension ref="A1:V43"/>
  <sheetViews>
    <sheetView topLeftCell="A10" zoomScaleNormal="100" workbookViewId="0">
      <selection activeCell="G16" sqref="G16"/>
    </sheetView>
  </sheetViews>
  <sheetFormatPr baseColWidth="10" defaultColWidth="8.7109375" defaultRowHeight="12.75" x14ac:dyDescent="0.2"/>
  <cols>
    <col min="1" max="1" width="5.140625" style="50" customWidth="1"/>
    <col min="2" max="2" width="64.7109375" style="50" customWidth="1"/>
    <col min="3" max="3" width="10.28515625" style="50" customWidth="1"/>
    <col min="4" max="4" width="10.5703125" style="50" customWidth="1"/>
    <col min="5" max="5" width="11.28515625" style="50" customWidth="1"/>
    <col min="6" max="6" width="6.85546875" style="50" customWidth="1"/>
    <col min="7" max="7" width="64.7109375" style="50" customWidth="1"/>
    <col min="8" max="8" width="20" style="50" customWidth="1"/>
    <col min="9" max="9" width="17.42578125" style="50" customWidth="1"/>
    <col min="10" max="10" width="19.85546875" style="50" customWidth="1"/>
    <col min="11" max="11" width="26.14062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4"/>
      <c r="C5" s="129" t="str">
        <f>'2. Contratación'!A7</f>
        <v>C.R2</v>
      </c>
      <c r="D5" s="129"/>
      <c r="E5" s="130" t="str">
        <f>'2. Contratación'!B7</f>
        <v>Prácticas colusorias en las ofertas</v>
      </c>
      <c r="F5" s="130"/>
      <c r="G5" s="60" t="str">
        <f>'2. Contratación'!C7</f>
        <v>Distintas empresas acuerdan en secreto manipular el proceso de licitación para limitar o eliminar la competencia entre ellas, por lo general con la finalidad de incrementar artificialmente los precios o reducir la calidad de los bienes o servicios.</v>
      </c>
      <c r="H5" s="61" t="str">
        <f>'2. Contratación'!D7</f>
        <v>ENTIDAD EJECUTORA</v>
      </c>
      <c r="I5" s="62" t="str">
        <f>'2. Contratación'!E7</f>
        <v>Colusión</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72"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144" x14ac:dyDescent="0.2">
      <c r="A10" s="70" t="s">
        <v>183</v>
      </c>
      <c r="B10" s="85" t="s">
        <v>184</v>
      </c>
      <c r="C10" s="72">
        <v>2</v>
      </c>
      <c r="D10" s="72">
        <v>2</v>
      </c>
      <c r="E10" s="73">
        <f t="shared" ref="E10:E16" si="0">C10*D10</f>
        <v>4</v>
      </c>
      <c r="F10" s="70" t="s">
        <v>185</v>
      </c>
      <c r="G10" s="86" t="s">
        <v>186</v>
      </c>
      <c r="H10" s="75" t="s">
        <v>120</v>
      </c>
      <c r="I10" s="75" t="s">
        <v>124</v>
      </c>
      <c r="J10" s="72">
        <v>-1</v>
      </c>
      <c r="K10" s="72">
        <v>-1</v>
      </c>
      <c r="L10" s="70">
        <f t="shared" ref="L10:M16" si="1">IF(ISNUMBER(C10),IF(C10+J10&gt;1,C10+J10,1),"")</f>
        <v>1</v>
      </c>
      <c r="M10" s="70">
        <f t="shared" si="1"/>
        <v>1</v>
      </c>
      <c r="N10" s="73">
        <f t="shared" ref="N10:N16" si="2">L10*M10</f>
        <v>1</v>
      </c>
      <c r="O10" s="76"/>
      <c r="P10" s="76"/>
      <c r="Q10" s="76"/>
      <c r="R10" s="72"/>
      <c r="S10" s="72"/>
      <c r="T10" s="70">
        <f t="shared" ref="T10:T16" si="3">IF(ISNUMBER($L10),IF($L10+R10&gt;1,$L10+R10,1),"")</f>
        <v>1</v>
      </c>
      <c r="U10" s="70">
        <f t="shared" ref="U10:U16" si="4">IF(ISNUMBER($M10),IF($M10+S10&gt;1,$M10+S10,1),"")</f>
        <v>1</v>
      </c>
      <c r="V10" s="73">
        <f t="shared" ref="V10:V16" si="5">T10*U10</f>
        <v>1</v>
      </c>
    </row>
    <row r="11" spans="1:22" ht="120" x14ac:dyDescent="0.2">
      <c r="A11" s="70" t="s">
        <v>187</v>
      </c>
      <c r="B11" s="77" t="s">
        <v>188</v>
      </c>
      <c r="C11" s="72">
        <v>2</v>
      </c>
      <c r="D11" s="72">
        <v>2</v>
      </c>
      <c r="E11" s="73">
        <f t="shared" si="0"/>
        <v>4</v>
      </c>
      <c r="F11" s="70" t="s">
        <v>189</v>
      </c>
      <c r="G11" s="86" t="s">
        <v>190</v>
      </c>
      <c r="H11" s="75" t="s">
        <v>120</v>
      </c>
      <c r="I11" s="75" t="s">
        <v>124</v>
      </c>
      <c r="J11" s="72">
        <v>-1</v>
      </c>
      <c r="K11" s="72">
        <v>-1</v>
      </c>
      <c r="L11" s="70">
        <f t="shared" si="1"/>
        <v>1</v>
      </c>
      <c r="M11" s="70">
        <f t="shared" si="1"/>
        <v>1</v>
      </c>
      <c r="N11" s="73">
        <f t="shared" si="2"/>
        <v>1</v>
      </c>
      <c r="O11" s="76"/>
      <c r="P11" s="76"/>
      <c r="Q11" s="76"/>
      <c r="R11" s="72"/>
      <c r="S11" s="72"/>
      <c r="T11" s="70">
        <f t="shared" si="3"/>
        <v>1</v>
      </c>
      <c r="U11" s="70">
        <f t="shared" si="4"/>
        <v>1</v>
      </c>
      <c r="V11" s="73">
        <f t="shared" si="5"/>
        <v>1</v>
      </c>
    </row>
    <row r="12" spans="1:22" ht="89.25" x14ac:dyDescent="0.2">
      <c r="A12" s="70" t="s">
        <v>191</v>
      </c>
      <c r="B12" s="77" t="s">
        <v>192</v>
      </c>
      <c r="C12" s="72">
        <v>2</v>
      </c>
      <c r="D12" s="72">
        <v>2</v>
      </c>
      <c r="E12" s="73">
        <f t="shared" si="0"/>
        <v>4</v>
      </c>
      <c r="F12" s="70" t="s">
        <v>193</v>
      </c>
      <c r="G12" s="87" t="s">
        <v>194</v>
      </c>
      <c r="H12" s="75" t="s">
        <v>120</v>
      </c>
      <c r="I12" s="75" t="s">
        <v>124</v>
      </c>
      <c r="J12" s="72">
        <v>-1</v>
      </c>
      <c r="K12" s="72">
        <v>-1</v>
      </c>
      <c r="L12" s="70">
        <f t="shared" si="1"/>
        <v>1</v>
      </c>
      <c r="M12" s="70">
        <f t="shared" si="1"/>
        <v>1</v>
      </c>
      <c r="N12" s="73">
        <f t="shared" si="2"/>
        <v>1</v>
      </c>
      <c r="O12" s="76"/>
      <c r="P12" s="76"/>
      <c r="Q12" s="76"/>
      <c r="R12" s="72"/>
      <c r="S12" s="72"/>
      <c r="T12" s="70">
        <f t="shared" si="3"/>
        <v>1</v>
      </c>
      <c r="U12" s="70">
        <f t="shared" si="4"/>
        <v>1</v>
      </c>
      <c r="V12" s="73">
        <f t="shared" si="5"/>
        <v>1</v>
      </c>
    </row>
    <row r="13" spans="1:22" ht="72" x14ac:dyDescent="0.2">
      <c r="A13" s="70" t="s">
        <v>195</v>
      </c>
      <c r="B13" s="77" t="s">
        <v>196</v>
      </c>
      <c r="C13" s="72">
        <v>2</v>
      </c>
      <c r="D13" s="72">
        <v>2</v>
      </c>
      <c r="E13" s="73">
        <f t="shared" si="0"/>
        <v>4</v>
      </c>
      <c r="F13" s="70" t="s">
        <v>197</v>
      </c>
      <c r="G13" s="88" t="s">
        <v>198</v>
      </c>
      <c r="H13" s="75" t="s">
        <v>120</v>
      </c>
      <c r="I13" s="75" t="s">
        <v>124</v>
      </c>
      <c r="J13" s="72">
        <v>-1</v>
      </c>
      <c r="K13" s="72">
        <v>-1</v>
      </c>
      <c r="L13" s="70">
        <f t="shared" si="1"/>
        <v>1</v>
      </c>
      <c r="M13" s="70">
        <f t="shared" si="1"/>
        <v>1</v>
      </c>
      <c r="N13" s="73">
        <f t="shared" si="2"/>
        <v>1</v>
      </c>
      <c r="O13" s="76"/>
      <c r="P13" s="76"/>
      <c r="Q13" s="76"/>
      <c r="R13" s="72"/>
      <c r="S13" s="72"/>
      <c r="T13" s="70">
        <f t="shared" si="3"/>
        <v>1</v>
      </c>
      <c r="U13" s="70">
        <f t="shared" si="4"/>
        <v>1</v>
      </c>
      <c r="V13" s="73">
        <f t="shared" si="5"/>
        <v>1</v>
      </c>
    </row>
    <row r="14" spans="1:22" ht="96" x14ac:dyDescent="0.2">
      <c r="A14" s="70" t="s">
        <v>199</v>
      </c>
      <c r="B14" s="77" t="s">
        <v>200</v>
      </c>
      <c r="C14" s="72">
        <v>2</v>
      </c>
      <c r="D14" s="72">
        <v>2</v>
      </c>
      <c r="E14" s="73">
        <f t="shared" si="0"/>
        <v>4</v>
      </c>
      <c r="F14" s="70" t="s">
        <v>201</v>
      </c>
      <c r="G14" s="88" t="s">
        <v>202</v>
      </c>
      <c r="H14" s="75" t="s">
        <v>120</v>
      </c>
      <c r="I14" s="75" t="s">
        <v>124</v>
      </c>
      <c r="J14" s="72">
        <v>-1</v>
      </c>
      <c r="K14" s="72">
        <v>-1</v>
      </c>
      <c r="L14" s="70">
        <f t="shared" si="1"/>
        <v>1</v>
      </c>
      <c r="M14" s="70">
        <f t="shared" si="1"/>
        <v>1</v>
      </c>
      <c r="N14" s="73">
        <f t="shared" si="2"/>
        <v>1</v>
      </c>
      <c r="O14" s="76"/>
      <c r="P14" s="76"/>
      <c r="Q14" s="76"/>
      <c r="R14" s="72"/>
      <c r="S14" s="72"/>
      <c r="T14" s="70">
        <f t="shared" si="3"/>
        <v>1</v>
      </c>
      <c r="U14" s="70">
        <f t="shared" si="4"/>
        <v>1</v>
      </c>
      <c r="V14" s="73">
        <f t="shared" si="5"/>
        <v>1</v>
      </c>
    </row>
    <row r="15" spans="1:22" ht="72" x14ac:dyDescent="0.2">
      <c r="A15" s="70" t="s">
        <v>203</v>
      </c>
      <c r="B15" s="77" t="s">
        <v>204</v>
      </c>
      <c r="C15" s="72">
        <v>2</v>
      </c>
      <c r="D15" s="72">
        <v>1</v>
      </c>
      <c r="E15" s="73">
        <f t="shared" si="0"/>
        <v>2</v>
      </c>
      <c r="F15" s="70" t="s">
        <v>205</v>
      </c>
      <c r="G15" s="88" t="s">
        <v>206</v>
      </c>
      <c r="H15" s="75" t="s">
        <v>120</v>
      </c>
      <c r="I15" s="75" t="s">
        <v>124</v>
      </c>
      <c r="J15" s="72"/>
      <c r="K15" s="72"/>
      <c r="L15" s="70">
        <f t="shared" si="1"/>
        <v>2</v>
      </c>
      <c r="M15" s="70">
        <f t="shared" si="1"/>
        <v>1</v>
      </c>
      <c r="N15" s="73">
        <f t="shared" si="2"/>
        <v>2</v>
      </c>
      <c r="O15" s="76"/>
      <c r="P15" s="76"/>
      <c r="Q15" s="76"/>
      <c r="R15" s="72"/>
      <c r="S15" s="72"/>
      <c r="T15" s="70">
        <f t="shared" si="3"/>
        <v>2</v>
      </c>
      <c r="U15" s="70">
        <f t="shared" si="4"/>
        <v>1</v>
      </c>
      <c r="V15" s="73">
        <f t="shared" si="5"/>
        <v>2</v>
      </c>
    </row>
    <row r="16" spans="1:22" ht="72" customHeight="1" x14ac:dyDescent="0.2">
      <c r="A16" s="75" t="s">
        <v>207</v>
      </c>
      <c r="B16" s="82" t="s">
        <v>177</v>
      </c>
      <c r="C16" s="75"/>
      <c r="D16" s="75"/>
      <c r="E16" s="73">
        <f t="shared" si="0"/>
        <v>0</v>
      </c>
      <c r="F16" s="75" t="s">
        <v>208</v>
      </c>
      <c r="G16" s="82" t="s">
        <v>179</v>
      </c>
      <c r="H16" s="75"/>
      <c r="I16" s="75"/>
      <c r="J16" s="75"/>
      <c r="K16" s="75"/>
      <c r="L16" s="70" t="str">
        <f t="shared" si="1"/>
        <v/>
      </c>
      <c r="M16" s="70" t="str">
        <f t="shared" si="1"/>
        <v/>
      </c>
      <c r="N16" s="73" t="e">
        <f t="shared" si="2"/>
        <v>#VALUE!</v>
      </c>
      <c r="O16" s="82" t="s">
        <v>179</v>
      </c>
      <c r="P16" s="83"/>
      <c r="Q16" s="83"/>
      <c r="R16" s="75"/>
      <c r="S16" s="75"/>
      <c r="T16" s="70" t="str">
        <f t="shared" si="3"/>
        <v/>
      </c>
      <c r="U16" s="70" t="str">
        <f t="shared" si="4"/>
        <v/>
      </c>
      <c r="V16" s="73" t="e">
        <f t="shared" si="5"/>
        <v>#VALUE!</v>
      </c>
    </row>
    <row r="17" spans="4:22" ht="48" customHeight="1" x14ac:dyDescent="0.2">
      <c r="D17" s="32" t="s">
        <v>180</v>
      </c>
      <c r="E17" s="40">
        <f>ROUND(SUM(E10:E16)/COUNT(C10:C16),2)</f>
        <v>3.67</v>
      </c>
      <c r="M17" s="32" t="s">
        <v>181</v>
      </c>
      <c r="N17" s="40">
        <f>ROUND(SUMIF(N10:N16,"&gt;0",N10:N16)/COUNT(N10:N16),2)</f>
        <v>1.17</v>
      </c>
      <c r="U17" s="32" t="s">
        <v>182</v>
      </c>
      <c r="V17" s="40">
        <f>ROUND(SUMIF(V10:V16,"&gt;0",V10:V16)/COUNT(V10:V16),2)</f>
        <v>1.17</v>
      </c>
    </row>
    <row r="40" spans="4:5" x14ac:dyDescent="0.2">
      <c r="D40" s="50">
        <v>1</v>
      </c>
      <c r="E40" s="50">
        <v>-1</v>
      </c>
    </row>
    <row r="41" spans="4:5" x14ac:dyDescent="0.2">
      <c r="D41" s="50">
        <v>2</v>
      </c>
      <c r="E41" s="50">
        <v>-2</v>
      </c>
    </row>
    <row r="42" spans="4:5" x14ac:dyDescent="0.2">
      <c r="D42" s="50">
        <v>3</v>
      </c>
      <c r="E42" s="50">
        <v>-3</v>
      </c>
    </row>
    <row r="43" spans="4:5" x14ac:dyDescent="0.2">
      <c r="D43" s="50">
        <v>4</v>
      </c>
      <c r="E43"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7 N10:N17 V10:V17">
    <cfRule type="cellIs" dxfId="168" priority="2" operator="between">
      <formula>8</formula>
      <formula>16</formula>
    </cfRule>
    <cfRule type="cellIs" dxfId="167" priority="3" operator="between">
      <formula>4</formula>
      <formula>7.99</formula>
    </cfRule>
    <cfRule type="cellIs" dxfId="166" priority="4" operator="between">
      <formula>1</formula>
      <formula>3.99</formula>
    </cfRule>
  </conditionalFormatting>
  <conditionalFormatting sqref="F10:F15">
    <cfRule type="cellIs" dxfId="165" priority="10" operator="between">
      <formula>11</formula>
      <formula>25</formula>
    </cfRule>
    <cfRule type="cellIs" dxfId="164" priority="11" operator="between">
      <formula>6</formula>
      <formula>10</formula>
    </cfRule>
    <cfRule type="cellIs" dxfId="163" priority="12" operator="between">
      <formula>0</formula>
      <formula>5</formula>
    </cfRule>
  </conditionalFormatting>
  <conditionalFormatting sqref="H10:H16">
    <cfRule type="containsText" dxfId="162" priority="8" operator="containsText" text="Sí">
      <formula>NOT(ISERROR(SEARCH("Sí",H10)))</formula>
    </cfRule>
    <cfRule type="containsText" dxfId="161" priority="9" operator="containsText" text="No">
      <formula>NOT(ISERROR(SEARCH("No",H10)))</formula>
    </cfRule>
  </conditionalFormatting>
  <conditionalFormatting sqref="I10:I16">
    <cfRule type="containsText" dxfId="160" priority="5" operator="containsText" text="Bajo">
      <formula>NOT(ISERROR(SEARCH("Bajo",I10)))</formula>
    </cfRule>
    <cfRule type="containsText" dxfId="159" priority="6" operator="containsText" text="Medio">
      <formula>NOT(ISERROR(SEARCH("Medio",I10)))</formula>
    </cfRule>
    <cfRule type="containsText" dxfId="158" priority="7" operator="containsText" text="Alto">
      <formula>NOT(ISERROR(SEARCH("Alto",I10)))</formula>
    </cfRule>
  </conditionalFormatting>
  <dataValidations count="4">
    <dataValidation type="list" allowBlank="1" showInputMessage="1" showErrorMessage="1" sqref="J10:K16 R10:S16" xr:uid="{00000000-0002-0000-0900-000000000000}">
      <formula1>C.R2Colusorias!negative</formula1>
      <formula2>0</formula2>
    </dataValidation>
    <dataValidation type="list" allowBlank="1" showInputMessage="1" showErrorMessage="1" sqref="C10:D16" xr:uid="{00000000-0002-0000-0900-000001000000}">
      <formula1>C.R2Colusorias!positive</formula1>
      <formula2>0</formula2>
    </dataValidation>
    <dataValidation type="list" allowBlank="1" showInputMessage="1" showErrorMessage="1" sqref="H10:H16" xr:uid="{00000000-0002-0000-0900-000002000000}">
      <formula1>$L$3:$L$4</formula1>
      <formula2>0</formula2>
    </dataValidation>
    <dataValidation type="list" allowBlank="1" showInputMessage="1" showErrorMessage="1" sqref="I10:I16" xr:uid="{00000000-0002-0000-0900-000003000000}">
      <formula1>$M$3:$M$5</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4B183"/>
    <pageSetUpPr fitToPage="1"/>
  </sheetPr>
  <dimension ref="A1:V50"/>
  <sheetViews>
    <sheetView topLeftCell="A13" zoomScaleNormal="100" zoomScalePageLayoutView="115" workbookViewId="0">
      <selection activeCell="G15" sqref="G15"/>
    </sheetView>
  </sheetViews>
  <sheetFormatPr baseColWidth="10" defaultColWidth="8.7109375" defaultRowHeight="12.75" x14ac:dyDescent="0.2"/>
  <cols>
    <col min="1" max="1" width="6" style="50" customWidth="1"/>
    <col min="2" max="2" width="64.5703125" style="50" customWidth="1"/>
    <col min="3" max="3" width="13.42578125" style="50" customWidth="1"/>
    <col min="4" max="4" width="14.140625" style="50" customWidth="1"/>
    <col min="5" max="5" width="14.85546875" style="50" customWidth="1"/>
    <col min="6" max="6" width="8.140625" style="50" customWidth="1"/>
    <col min="7" max="7" width="64.7109375" style="50" customWidth="1"/>
    <col min="8" max="8" width="20.5703125" style="50" customWidth="1"/>
    <col min="9" max="9" width="18.140625" style="50" customWidth="1"/>
    <col min="10" max="11" width="24"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89.25" x14ac:dyDescent="0.2">
      <c r="B5" s="87" t="s">
        <v>209</v>
      </c>
      <c r="C5" s="129" t="str">
        <f>'2. Contratación'!A8</f>
        <v>C.R3</v>
      </c>
      <c r="D5" s="129"/>
      <c r="E5" s="130" t="str">
        <f>'2. Contratación'!B8</f>
        <v>Conflicto de interés</v>
      </c>
      <c r="F5" s="130"/>
      <c r="G5" s="60" t="str">
        <f>'2. Contratación'!C8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61" t="str">
        <f>'2. Contratación'!D8</f>
        <v>ENTIDAD EJECUTORA</v>
      </c>
      <c r="I5" s="62" t="str">
        <f>'2. Contratación'!E8</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60"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156" x14ac:dyDescent="0.2">
      <c r="A10" s="70" t="s">
        <v>210</v>
      </c>
      <c r="B10" s="78" t="s">
        <v>211</v>
      </c>
      <c r="C10" s="72">
        <v>3</v>
      </c>
      <c r="D10" s="72">
        <v>1</v>
      </c>
      <c r="E10" s="73">
        <f t="shared" ref="E10:E23" si="0">C10*D10</f>
        <v>3</v>
      </c>
      <c r="F10" s="70" t="s">
        <v>212</v>
      </c>
      <c r="G10" s="89" t="s">
        <v>213</v>
      </c>
      <c r="H10" s="75" t="s">
        <v>120</v>
      </c>
      <c r="I10" s="75" t="s">
        <v>124</v>
      </c>
      <c r="J10" s="72">
        <v>-1</v>
      </c>
      <c r="K10" s="72">
        <v>-1</v>
      </c>
      <c r="L10" s="70">
        <f t="shared" ref="L10:L23" si="1">IF(ISNUMBER(C10),IF(C10+J10&gt;1,C10+J10,1),"")</f>
        <v>2</v>
      </c>
      <c r="M10" s="70">
        <f t="shared" ref="M10:M23" si="2">IF(ISNUMBER(D10),IF(D10+K10&gt;1,D10+K10,1),"")</f>
        <v>1</v>
      </c>
      <c r="N10" s="73">
        <f t="shared" ref="N10:N23" si="3">L10*M10</f>
        <v>2</v>
      </c>
      <c r="O10" s="76"/>
      <c r="P10" s="76"/>
      <c r="Q10" s="76"/>
      <c r="R10" s="72"/>
      <c r="S10" s="72"/>
      <c r="T10" s="70">
        <f t="shared" ref="T10:T20" si="4">IF(ISNUMBER($L10),IF($L10+R10&gt;1,$L10+R10,1),"")</f>
        <v>2</v>
      </c>
      <c r="U10" s="70">
        <f t="shared" ref="U10:U20" si="5">IF(ISNUMBER($M10),IF($M10+S10&gt;1,$M10+S10,1),"")</f>
        <v>1</v>
      </c>
      <c r="V10" s="73">
        <f t="shared" ref="V10:V20" si="6">T10*U10</f>
        <v>2</v>
      </c>
    </row>
    <row r="11" spans="1:22" ht="156" x14ac:dyDescent="0.2">
      <c r="A11" s="70" t="s">
        <v>210</v>
      </c>
      <c r="B11" s="78" t="s">
        <v>214</v>
      </c>
      <c r="C11" s="72">
        <v>3</v>
      </c>
      <c r="D11" s="72">
        <v>2</v>
      </c>
      <c r="E11" s="73">
        <f t="shared" si="0"/>
        <v>6</v>
      </c>
      <c r="F11" s="70" t="s">
        <v>212</v>
      </c>
      <c r="G11" s="89" t="s">
        <v>215</v>
      </c>
      <c r="H11" s="75" t="s">
        <v>120</v>
      </c>
      <c r="I11" s="75" t="s">
        <v>124</v>
      </c>
      <c r="J11" s="72">
        <v>-1</v>
      </c>
      <c r="K11" s="72">
        <v>-1</v>
      </c>
      <c r="L11" s="70">
        <f t="shared" si="1"/>
        <v>2</v>
      </c>
      <c r="M11" s="70">
        <f t="shared" si="2"/>
        <v>1</v>
      </c>
      <c r="N11" s="73">
        <f t="shared" si="3"/>
        <v>2</v>
      </c>
      <c r="O11" s="76"/>
      <c r="P11" s="76"/>
      <c r="Q11" s="76"/>
      <c r="R11" s="72"/>
      <c r="S11" s="72"/>
      <c r="T11" s="70">
        <f t="shared" si="4"/>
        <v>2</v>
      </c>
      <c r="U11" s="70">
        <f t="shared" si="5"/>
        <v>1</v>
      </c>
      <c r="V11" s="73">
        <f t="shared" si="6"/>
        <v>2</v>
      </c>
    </row>
    <row r="12" spans="1:22" ht="144" x14ac:dyDescent="0.2">
      <c r="A12" s="70" t="s">
        <v>216</v>
      </c>
      <c r="B12" s="78" t="s">
        <v>217</v>
      </c>
      <c r="C12" s="72">
        <v>2</v>
      </c>
      <c r="D12" s="72">
        <v>1</v>
      </c>
      <c r="E12" s="73">
        <f t="shared" si="0"/>
        <v>2</v>
      </c>
      <c r="F12" s="70" t="s">
        <v>218</v>
      </c>
      <c r="G12" s="86" t="s">
        <v>219</v>
      </c>
      <c r="H12" s="75" t="s">
        <v>120</v>
      </c>
      <c r="I12" s="75" t="s">
        <v>124</v>
      </c>
      <c r="J12" s="72">
        <v>-1</v>
      </c>
      <c r="K12" s="72">
        <v>-1</v>
      </c>
      <c r="L12" s="70">
        <f t="shared" si="1"/>
        <v>1</v>
      </c>
      <c r="M12" s="70">
        <f t="shared" si="2"/>
        <v>1</v>
      </c>
      <c r="N12" s="73">
        <f t="shared" si="3"/>
        <v>1</v>
      </c>
      <c r="O12" s="76"/>
      <c r="P12" s="76"/>
      <c r="Q12" s="76"/>
      <c r="R12" s="72"/>
      <c r="S12" s="72"/>
      <c r="T12" s="70">
        <f t="shared" si="4"/>
        <v>1</v>
      </c>
      <c r="U12" s="70">
        <f t="shared" si="5"/>
        <v>1</v>
      </c>
      <c r="V12" s="73">
        <f t="shared" si="6"/>
        <v>1</v>
      </c>
    </row>
    <row r="13" spans="1:22" ht="156" x14ac:dyDescent="0.2">
      <c r="A13" s="70" t="s">
        <v>220</v>
      </c>
      <c r="B13" s="90" t="s">
        <v>221</v>
      </c>
      <c r="C13" s="72">
        <v>2</v>
      </c>
      <c r="D13" s="72">
        <v>1</v>
      </c>
      <c r="E13" s="73">
        <f t="shared" si="0"/>
        <v>2</v>
      </c>
      <c r="F13" s="70" t="s">
        <v>222</v>
      </c>
      <c r="G13" s="86" t="s">
        <v>223</v>
      </c>
      <c r="H13" s="75" t="s">
        <v>120</v>
      </c>
      <c r="I13" s="75" t="s">
        <v>124</v>
      </c>
      <c r="J13" s="72">
        <v>-1</v>
      </c>
      <c r="K13" s="72">
        <v>-1</v>
      </c>
      <c r="L13" s="70">
        <f t="shared" si="1"/>
        <v>1</v>
      </c>
      <c r="M13" s="70">
        <f t="shared" si="2"/>
        <v>1</v>
      </c>
      <c r="N13" s="73">
        <f t="shared" si="3"/>
        <v>1</v>
      </c>
      <c r="O13" s="76"/>
      <c r="P13" s="76"/>
      <c r="Q13" s="76"/>
      <c r="R13" s="72"/>
      <c r="S13" s="72"/>
      <c r="T13" s="70">
        <f t="shared" si="4"/>
        <v>1</v>
      </c>
      <c r="U13" s="70">
        <f t="shared" si="5"/>
        <v>1</v>
      </c>
      <c r="V13" s="73">
        <f t="shared" si="6"/>
        <v>1</v>
      </c>
    </row>
    <row r="14" spans="1:22" ht="156" x14ac:dyDescent="0.2">
      <c r="A14" s="70" t="s">
        <v>224</v>
      </c>
      <c r="B14" s="77" t="s">
        <v>225</v>
      </c>
      <c r="C14" s="72">
        <v>2</v>
      </c>
      <c r="D14" s="72">
        <v>2</v>
      </c>
      <c r="E14" s="73">
        <f t="shared" si="0"/>
        <v>4</v>
      </c>
      <c r="F14" s="70" t="s">
        <v>226</v>
      </c>
      <c r="G14" s="79" t="s">
        <v>227</v>
      </c>
      <c r="H14" s="75" t="s">
        <v>120</v>
      </c>
      <c r="I14" s="75" t="s">
        <v>124</v>
      </c>
      <c r="J14" s="72">
        <v>-1</v>
      </c>
      <c r="K14" s="72">
        <v>-1</v>
      </c>
      <c r="L14" s="70">
        <f t="shared" si="1"/>
        <v>1</v>
      </c>
      <c r="M14" s="70">
        <f t="shared" si="2"/>
        <v>1</v>
      </c>
      <c r="N14" s="73">
        <f t="shared" si="3"/>
        <v>1</v>
      </c>
      <c r="O14" s="76"/>
      <c r="P14" s="76"/>
      <c r="Q14" s="76"/>
      <c r="R14" s="72"/>
      <c r="S14" s="72"/>
      <c r="T14" s="70">
        <f t="shared" si="4"/>
        <v>1</v>
      </c>
      <c r="U14" s="70">
        <f t="shared" si="5"/>
        <v>1</v>
      </c>
      <c r="V14" s="73">
        <f t="shared" si="6"/>
        <v>1</v>
      </c>
    </row>
    <row r="15" spans="1:22" ht="156" x14ac:dyDescent="0.2">
      <c r="A15" s="70" t="s">
        <v>228</v>
      </c>
      <c r="B15" s="91" t="s">
        <v>229</v>
      </c>
      <c r="C15" s="72">
        <v>2</v>
      </c>
      <c r="D15" s="72">
        <v>1</v>
      </c>
      <c r="E15" s="73">
        <f t="shared" si="0"/>
        <v>2</v>
      </c>
      <c r="F15" s="70" t="s">
        <v>230</v>
      </c>
      <c r="G15" s="79" t="s">
        <v>231</v>
      </c>
      <c r="H15" s="75" t="s">
        <v>120</v>
      </c>
      <c r="I15" s="75" t="s">
        <v>124</v>
      </c>
      <c r="J15" s="72">
        <v>-1</v>
      </c>
      <c r="K15" s="72">
        <v>-1</v>
      </c>
      <c r="L15" s="70">
        <f t="shared" si="1"/>
        <v>1</v>
      </c>
      <c r="M15" s="70">
        <f t="shared" si="2"/>
        <v>1</v>
      </c>
      <c r="N15" s="73">
        <f t="shared" si="3"/>
        <v>1</v>
      </c>
      <c r="O15" s="76"/>
      <c r="P15" s="76"/>
      <c r="Q15" s="76"/>
      <c r="R15" s="72"/>
      <c r="S15" s="72"/>
      <c r="T15" s="70">
        <f t="shared" si="4"/>
        <v>1</v>
      </c>
      <c r="U15" s="70">
        <f t="shared" si="5"/>
        <v>1</v>
      </c>
      <c r="V15" s="73">
        <f t="shared" si="6"/>
        <v>1</v>
      </c>
    </row>
    <row r="16" spans="1:22" ht="120" x14ac:dyDescent="0.2">
      <c r="A16" s="70" t="s">
        <v>232</v>
      </c>
      <c r="B16" s="92" t="s">
        <v>233</v>
      </c>
      <c r="C16" s="72">
        <v>2</v>
      </c>
      <c r="D16" s="72">
        <v>1</v>
      </c>
      <c r="E16" s="73">
        <f t="shared" si="0"/>
        <v>2</v>
      </c>
      <c r="F16" s="70" t="s">
        <v>234</v>
      </c>
      <c r="G16" s="79" t="s">
        <v>235</v>
      </c>
      <c r="H16" s="75" t="s">
        <v>120</v>
      </c>
      <c r="I16" s="75" t="s">
        <v>124</v>
      </c>
      <c r="J16" s="72">
        <v>-1</v>
      </c>
      <c r="K16" s="72">
        <v>-1</v>
      </c>
      <c r="L16" s="70">
        <f t="shared" si="1"/>
        <v>1</v>
      </c>
      <c r="M16" s="70">
        <f t="shared" si="2"/>
        <v>1</v>
      </c>
      <c r="N16" s="73">
        <f t="shared" si="3"/>
        <v>1</v>
      </c>
      <c r="O16" s="76"/>
      <c r="P16" s="76"/>
      <c r="Q16" s="76"/>
      <c r="R16" s="72"/>
      <c r="S16" s="72"/>
      <c r="T16" s="70">
        <f t="shared" si="4"/>
        <v>1</v>
      </c>
      <c r="U16" s="70">
        <f t="shared" si="5"/>
        <v>1</v>
      </c>
      <c r="V16" s="73">
        <f t="shared" si="6"/>
        <v>1</v>
      </c>
    </row>
    <row r="17" spans="1:22" ht="168" x14ac:dyDescent="0.2">
      <c r="A17" s="70" t="s">
        <v>236</v>
      </c>
      <c r="B17" s="93" t="s">
        <v>237</v>
      </c>
      <c r="C17" s="72">
        <v>2</v>
      </c>
      <c r="D17" s="72">
        <v>1</v>
      </c>
      <c r="E17" s="73">
        <f t="shared" si="0"/>
        <v>2</v>
      </c>
      <c r="F17" s="70" t="s">
        <v>238</v>
      </c>
      <c r="G17" s="79" t="s">
        <v>239</v>
      </c>
      <c r="H17" s="75" t="s">
        <v>120</v>
      </c>
      <c r="I17" s="75" t="s">
        <v>124</v>
      </c>
      <c r="J17" s="72">
        <v>-1</v>
      </c>
      <c r="K17" s="72">
        <v>-1</v>
      </c>
      <c r="L17" s="70">
        <f t="shared" si="1"/>
        <v>1</v>
      </c>
      <c r="M17" s="70">
        <f t="shared" si="2"/>
        <v>1</v>
      </c>
      <c r="N17" s="73">
        <f t="shared" si="3"/>
        <v>1</v>
      </c>
      <c r="O17" s="76"/>
      <c r="P17" s="76"/>
      <c r="Q17" s="76"/>
      <c r="R17" s="72"/>
      <c r="S17" s="72"/>
      <c r="T17" s="70">
        <f t="shared" si="4"/>
        <v>1</v>
      </c>
      <c r="U17" s="70">
        <f t="shared" si="5"/>
        <v>1</v>
      </c>
      <c r="V17" s="73">
        <f t="shared" si="6"/>
        <v>1</v>
      </c>
    </row>
    <row r="18" spans="1:22" ht="156" x14ac:dyDescent="0.2">
      <c r="A18" s="70" t="s">
        <v>240</v>
      </c>
      <c r="B18" s="93" t="s">
        <v>241</v>
      </c>
      <c r="C18" s="72">
        <v>2</v>
      </c>
      <c r="D18" s="72">
        <v>2</v>
      </c>
      <c r="E18" s="73">
        <f t="shared" si="0"/>
        <v>4</v>
      </c>
      <c r="F18" s="70" t="s">
        <v>242</v>
      </c>
      <c r="G18" s="79" t="s">
        <v>243</v>
      </c>
      <c r="H18" s="75" t="s">
        <v>120</v>
      </c>
      <c r="I18" s="75" t="s">
        <v>124</v>
      </c>
      <c r="J18" s="72">
        <v>-1</v>
      </c>
      <c r="K18" s="72">
        <v>-1</v>
      </c>
      <c r="L18" s="70">
        <f t="shared" si="1"/>
        <v>1</v>
      </c>
      <c r="M18" s="70">
        <f t="shared" si="2"/>
        <v>1</v>
      </c>
      <c r="N18" s="73">
        <f t="shared" si="3"/>
        <v>1</v>
      </c>
      <c r="O18" s="76"/>
      <c r="P18" s="76"/>
      <c r="Q18" s="76"/>
      <c r="R18" s="72"/>
      <c r="S18" s="72"/>
      <c r="T18" s="70">
        <f t="shared" si="4"/>
        <v>1</v>
      </c>
      <c r="U18" s="70">
        <f t="shared" si="5"/>
        <v>1</v>
      </c>
      <c r="V18" s="73">
        <f t="shared" si="6"/>
        <v>1</v>
      </c>
    </row>
    <row r="19" spans="1:22" ht="216" x14ac:dyDescent="0.2">
      <c r="A19" s="70" t="s">
        <v>244</v>
      </c>
      <c r="B19" s="91" t="s">
        <v>245</v>
      </c>
      <c r="C19" s="72">
        <v>2</v>
      </c>
      <c r="D19" s="72">
        <v>1</v>
      </c>
      <c r="E19" s="73">
        <f t="shared" si="0"/>
        <v>2</v>
      </c>
      <c r="F19" s="70" t="s">
        <v>246</v>
      </c>
      <c r="G19" s="86" t="s">
        <v>247</v>
      </c>
      <c r="H19" s="75" t="s">
        <v>120</v>
      </c>
      <c r="I19" s="75" t="s">
        <v>124</v>
      </c>
      <c r="J19" s="72">
        <v>-1</v>
      </c>
      <c r="K19" s="72">
        <v>-1</v>
      </c>
      <c r="L19" s="70">
        <f t="shared" si="1"/>
        <v>1</v>
      </c>
      <c r="M19" s="70">
        <f t="shared" si="2"/>
        <v>1</v>
      </c>
      <c r="N19" s="73">
        <f t="shared" si="3"/>
        <v>1</v>
      </c>
      <c r="O19" s="76"/>
      <c r="P19" s="76"/>
      <c r="Q19" s="76"/>
      <c r="R19" s="72"/>
      <c r="S19" s="72"/>
      <c r="T19" s="70">
        <f t="shared" si="4"/>
        <v>1</v>
      </c>
      <c r="U19" s="70">
        <f t="shared" si="5"/>
        <v>1</v>
      </c>
      <c r="V19" s="73">
        <f t="shared" si="6"/>
        <v>1</v>
      </c>
    </row>
    <row r="20" spans="1:22" ht="156" x14ac:dyDescent="0.2">
      <c r="A20" s="70" t="s">
        <v>248</v>
      </c>
      <c r="B20" s="91" t="s">
        <v>249</v>
      </c>
      <c r="C20" s="72">
        <v>2</v>
      </c>
      <c r="D20" s="72">
        <v>1</v>
      </c>
      <c r="E20" s="73">
        <f t="shared" si="0"/>
        <v>2</v>
      </c>
      <c r="F20" s="70" t="s">
        <v>250</v>
      </c>
      <c r="G20" s="86" t="s">
        <v>251</v>
      </c>
      <c r="H20" s="75" t="s">
        <v>120</v>
      </c>
      <c r="I20" s="75" t="s">
        <v>124</v>
      </c>
      <c r="J20" s="72">
        <v>-1</v>
      </c>
      <c r="K20" s="72">
        <v>-1</v>
      </c>
      <c r="L20" s="70">
        <f t="shared" si="1"/>
        <v>1</v>
      </c>
      <c r="M20" s="70">
        <f t="shared" si="2"/>
        <v>1</v>
      </c>
      <c r="N20" s="73">
        <f t="shared" si="3"/>
        <v>1</v>
      </c>
      <c r="O20" s="76"/>
      <c r="P20" s="76"/>
      <c r="Q20" s="76"/>
      <c r="R20" s="72"/>
      <c r="S20" s="72"/>
      <c r="T20" s="70">
        <f t="shared" si="4"/>
        <v>1</v>
      </c>
      <c r="U20" s="70">
        <f t="shared" si="5"/>
        <v>1</v>
      </c>
      <c r="V20" s="73">
        <f t="shared" si="6"/>
        <v>1</v>
      </c>
    </row>
    <row r="21" spans="1:22" ht="48" x14ac:dyDescent="0.2">
      <c r="A21" s="70" t="s">
        <v>252</v>
      </c>
      <c r="B21" s="94" t="s">
        <v>253</v>
      </c>
      <c r="C21" s="72">
        <v>2</v>
      </c>
      <c r="D21" s="72">
        <v>1</v>
      </c>
      <c r="E21" s="73">
        <f t="shared" si="0"/>
        <v>2</v>
      </c>
      <c r="F21" s="70" t="s">
        <v>254</v>
      </c>
      <c r="G21" s="86" t="s">
        <v>255</v>
      </c>
      <c r="H21" s="75" t="s">
        <v>120</v>
      </c>
      <c r="I21" s="75" t="s">
        <v>124</v>
      </c>
      <c r="J21" s="72">
        <v>-1</v>
      </c>
      <c r="K21" s="72">
        <v>-1</v>
      </c>
      <c r="L21" s="70">
        <f t="shared" si="1"/>
        <v>1</v>
      </c>
      <c r="M21" s="70">
        <f t="shared" si="2"/>
        <v>1</v>
      </c>
      <c r="N21" s="73">
        <f t="shared" si="3"/>
        <v>1</v>
      </c>
      <c r="O21" s="76"/>
      <c r="P21" s="76"/>
      <c r="Q21" s="76"/>
      <c r="R21" s="72"/>
      <c r="S21" s="72"/>
      <c r="T21" s="70"/>
      <c r="U21" s="70"/>
      <c r="V21" s="73"/>
    </row>
    <row r="22" spans="1:22" ht="36" x14ac:dyDescent="0.2">
      <c r="A22" s="70" t="s">
        <v>256</v>
      </c>
      <c r="B22" s="94" t="s">
        <v>257</v>
      </c>
      <c r="C22" s="72">
        <v>2</v>
      </c>
      <c r="D22" s="72">
        <v>1</v>
      </c>
      <c r="E22" s="73">
        <f t="shared" si="0"/>
        <v>2</v>
      </c>
      <c r="F22" s="70" t="s">
        <v>258</v>
      </c>
      <c r="G22" s="86" t="s">
        <v>259</v>
      </c>
      <c r="H22" s="75" t="s">
        <v>120</v>
      </c>
      <c r="I22" s="75" t="s">
        <v>124</v>
      </c>
      <c r="J22" s="72">
        <v>-1</v>
      </c>
      <c r="K22" s="72">
        <v>-1</v>
      </c>
      <c r="L22" s="70">
        <f t="shared" si="1"/>
        <v>1</v>
      </c>
      <c r="M22" s="70">
        <f t="shared" si="2"/>
        <v>1</v>
      </c>
      <c r="N22" s="73">
        <f t="shared" si="3"/>
        <v>1</v>
      </c>
      <c r="O22" s="76"/>
      <c r="P22" s="76"/>
      <c r="Q22" s="76"/>
      <c r="R22" s="72"/>
      <c r="S22" s="72"/>
      <c r="T22" s="70"/>
      <c r="U22" s="70"/>
      <c r="V22" s="73"/>
    </row>
    <row r="23" spans="1:22" ht="72" customHeight="1" x14ac:dyDescent="0.2">
      <c r="A23" s="70" t="s">
        <v>260</v>
      </c>
      <c r="B23" s="94" t="s">
        <v>261</v>
      </c>
      <c r="C23" s="75">
        <v>2</v>
      </c>
      <c r="D23" s="75">
        <v>2</v>
      </c>
      <c r="E23" s="73">
        <f t="shared" si="0"/>
        <v>4</v>
      </c>
      <c r="F23" s="70" t="s">
        <v>262</v>
      </c>
      <c r="G23" s="86" t="s">
        <v>263</v>
      </c>
      <c r="H23" s="75" t="s">
        <v>120</v>
      </c>
      <c r="I23" s="75" t="s">
        <v>124</v>
      </c>
      <c r="J23" s="75">
        <v>-1</v>
      </c>
      <c r="K23" s="75">
        <v>-1</v>
      </c>
      <c r="L23" s="70">
        <f t="shared" si="1"/>
        <v>1</v>
      </c>
      <c r="M23" s="70">
        <f t="shared" si="2"/>
        <v>1</v>
      </c>
      <c r="N23" s="73">
        <f t="shared" si="3"/>
        <v>1</v>
      </c>
      <c r="O23" s="82"/>
      <c r="P23" s="83"/>
      <c r="Q23" s="83"/>
      <c r="R23" s="75"/>
      <c r="S23" s="75"/>
      <c r="T23" s="70">
        <f>IF(ISNUMBER($L23),IF($L23+R23&gt;1,$L23+R23,1),"")</f>
        <v>1</v>
      </c>
      <c r="U23" s="70">
        <f>IF(ISNUMBER($M23),IF($M23+S23&gt;1,$M23+S23,1),"")</f>
        <v>1</v>
      </c>
      <c r="V23" s="73">
        <f>T23*U23</f>
        <v>1</v>
      </c>
    </row>
    <row r="24" spans="1:22" ht="48" customHeight="1" x14ac:dyDescent="0.2">
      <c r="D24" s="32" t="s">
        <v>180</v>
      </c>
      <c r="E24" s="40">
        <f>ROUND(SUM(E10:E23)/COUNT(C10:C23),2)</f>
        <v>2.79</v>
      </c>
      <c r="M24" s="32" t="s">
        <v>181</v>
      </c>
      <c r="N24" s="40">
        <f>ROUND(SUMIF(N10:N23,"&gt;0",N10:N23)/COUNT(N10:N23),2)</f>
        <v>1.1399999999999999</v>
      </c>
      <c r="U24" s="32" t="s">
        <v>182</v>
      </c>
      <c r="V24" s="40">
        <f>ROUND(SUMIF(V10:V23,"&gt;0",V10:V23)/COUNT(V10:V23),2)</f>
        <v>1.17</v>
      </c>
    </row>
    <row r="47" spans="4:5" x14ac:dyDescent="0.2">
      <c r="D47" s="50">
        <v>1</v>
      </c>
      <c r="E47" s="50">
        <v>-1</v>
      </c>
    </row>
    <row r="48" spans="4:5" x14ac:dyDescent="0.2">
      <c r="D48" s="50">
        <v>2</v>
      </c>
      <c r="E48" s="50">
        <v>-2</v>
      </c>
    </row>
    <row r="49" spans="4:5" x14ac:dyDescent="0.2">
      <c r="D49" s="50">
        <v>3</v>
      </c>
      <c r="E49" s="50">
        <v>-3</v>
      </c>
    </row>
    <row r="50" spans="4:5" x14ac:dyDescent="0.2">
      <c r="D50" s="50">
        <v>4</v>
      </c>
      <c r="E50"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24 N10:N24 V10:V24">
    <cfRule type="cellIs" dxfId="157" priority="2" operator="between">
      <formula>8</formula>
      <formula>16</formula>
    </cfRule>
    <cfRule type="cellIs" dxfId="156" priority="3" operator="between">
      <formula>4</formula>
      <formula>7.99</formula>
    </cfRule>
    <cfRule type="cellIs" dxfId="155" priority="4" operator="between">
      <formula>1</formula>
      <formula>3.99</formula>
    </cfRule>
  </conditionalFormatting>
  <conditionalFormatting sqref="F10:F23">
    <cfRule type="cellIs" dxfId="154" priority="10" operator="between">
      <formula>11</formula>
      <formula>25</formula>
    </cfRule>
    <cfRule type="cellIs" dxfId="153" priority="11" operator="between">
      <formula>6</formula>
      <formula>10</formula>
    </cfRule>
    <cfRule type="cellIs" dxfId="152" priority="12" operator="between">
      <formula>0</formula>
      <formula>5</formula>
    </cfRule>
  </conditionalFormatting>
  <conditionalFormatting sqref="H10:H23">
    <cfRule type="containsText" dxfId="151" priority="8" operator="containsText" text="Sí">
      <formula>NOT(ISERROR(SEARCH("Sí",H10)))</formula>
    </cfRule>
    <cfRule type="containsText" dxfId="150" priority="9" operator="containsText" text="No">
      <formula>NOT(ISERROR(SEARCH("No",H10)))</formula>
    </cfRule>
  </conditionalFormatting>
  <conditionalFormatting sqref="I10:I23">
    <cfRule type="containsText" dxfId="149" priority="5" operator="containsText" text="Bajo">
      <formula>NOT(ISERROR(SEARCH("Bajo",I10)))</formula>
    </cfRule>
    <cfRule type="containsText" dxfId="148" priority="6" operator="containsText" text="Medio">
      <formula>NOT(ISERROR(SEARCH("Medio",I10)))</formula>
    </cfRule>
    <cfRule type="containsText" dxfId="147" priority="7" operator="containsText" text="Alto">
      <formula>NOT(ISERROR(SEARCH("Alto",I10)))</formula>
    </cfRule>
  </conditionalFormatting>
  <dataValidations count="4">
    <dataValidation type="list" allowBlank="1" showInputMessage="1" showErrorMessage="1" sqref="H10:H23" xr:uid="{00000000-0002-0000-0A00-000000000000}">
      <formula1>$L$3:$L$4</formula1>
      <formula2>0</formula2>
    </dataValidation>
    <dataValidation type="list" allowBlank="1" showInputMessage="1" showErrorMessage="1" sqref="I10:I23" xr:uid="{00000000-0002-0000-0A00-000001000000}">
      <formula1>$M$3:$M$5</formula1>
      <formula2>0</formula2>
    </dataValidation>
    <dataValidation type="list" allowBlank="1" showInputMessage="1" showErrorMessage="1" sqref="J10:K23 R10:S23" xr:uid="{00000000-0002-0000-0A00-000002000000}">
      <formula1>'C.R3Conflicto interés'!negative</formula1>
      <formula2>0</formula2>
    </dataValidation>
    <dataValidation type="list" allowBlank="1" showInputMessage="1" showErrorMessage="1" sqref="C10:D23" xr:uid="{00000000-0002-0000-0A00-000003000000}">
      <formula1>'C.R3Conflicto interés'!positive</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4B183"/>
    <pageSetUpPr fitToPage="1"/>
  </sheetPr>
  <dimension ref="A1:V45"/>
  <sheetViews>
    <sheetView topLeftCell="A10" zoomScaleNormal="100" workbookViewId="0">
      <selection activeCell="C12" sqref="C12"/>
    </sheetView>
  </sheetViews>
  <sheetFormatPr baseColWidth="10" defaultColWidth="8.7109375" defaultRowHeight="12.75" x14ac:dyDescent="0.2"/>
  <cols>
    <col min="1" max="1" width="10.5703125" style="50" customWidth="1"/>
    <col min="2" max="2" width="64.7109375" style="50" customWidth="1"/>
    <col min="3" max="3" width="13.85546875" style="50" customWidth="1"/>
    <col min="4" max="4" width="14.28515625" style="50" customWidth="1"/>
    <col min="5" max="5" width="13.42578125" style="50" customWidth="1"/>
    <col min="6" max="6" width="10.7109375" style="50" customWidth="1"/>
    <col min="7" max="7" width="64.7109375" style="50" customWidth="1"/>
    <col min="8" max="8" width="26.5703125" style="50" customWidth="1"/>
    <col min="9" max="9" width="19.42578125" style="50" customWidth="1"/>
    <col min="10" max="10" width="25.85546875" style="50" customWidth="1"/>
    <col min="11" max="11" width="24.2851562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7" t="s">
        <v>264</v>
      </c>
      <c r="C5" s="129" t="str">
        <f>'2. Contratación'!A9</f>
        <v>C.R4</v>
      </c>
      <c r="D5" s="129"/>
      <c r="E5" s="130" t="str">
        <f>'2. Contratación'!B9</f>
        <v xml:space="preserve">Manipulación en la valoración técnica o económica de las ofertas presentadas </v>
      </c>
      <c r="F5" s="130"/>
      <c r="G5" s="60" t="str">
        <f>'2. Contratación'!C9</f>
        <v>Manipulación del procedimiento de contratación en favor de un licitante o en detrimento de otro o varios.</v>
      </c>
      <c r="H5" s="61" t="str">
        <f>'2. Contratación'!D9</f>
        <v>ENTIDAD EJECUTORA</v>
      </c>
      <c r="I5" s="62" t="str">
        <f>'2. Contratación'!E9</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60"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120" x14ac:dyDescent="0.2">
      <c r="A10" s="70" t="s">
        <v>265</v>
      </c>
      <c r="B10" s="77" t="s">
        <v>266</v>
      </c>
      <c r="C10" s="72">
        <v>2</v>
      </c>
      <c r="D10" s="72">
        <v>3</v>
      </c>
      <c r="E10" s="73">
        <f t="shared" ref="E10:E18" si="0">C10*D10</f>
        <v>6</v>
      </c>
      <c r="F10" s="70" t="s">
        <v>267</v>
      </c>
      <c r="G10" s="95" t="s">
        <v>268</v>
      </c>
      <c r="H10" s="75" t="s">
        <v>120</v>
      </c>
      <c r="I10" s="75" t="s">
        <v>124</v>
      </c>
      <c r="J10" s="72">
        <v>-1</v>
      </c>
      <c r="K10" s="72">
        <v>-1</v>
      </c>
      <c r="L10" s="70">
        <f t="shared" ref="L10:L18" si="1">IF(ISNUMBER(C10),IF(C10+J10&gt;1,C10+J10,1),"")</f>
        <v>1</v>
      </c>
      <c r="M10" s="70">
        <f t="shared" ref="M10:M18" si="2">IF(ISNUMBER(D10),IF(D10+K10&gt;1,D10+K10,1),"")</f>
        <v>2</v>
      </c>
      <c r="N10" s="73">
        <f t="shared" ref="N10:N18" si="3">L10*M10</f>
        <v>2</v>
      </c>
      <c r="O10" s="76"/>
      <c r="P10" s="76"/>
      <c r="Q10" s="76"/>
      <c r="R10" s="72"/>
      <c r="S10" s="72"/>
      <c r="T10" s="70">
        <f t="shared" ref="T10:T18" si="4">IF(ISNUMBER($L10),IF($L10+R10&gt;1,$L10+R10,1),"")</f>
        <v>1</v>
      </c>
      <c r="U10" s="70">
        <f t="shared" ref="U10:U18" si="5">IF(ISNUMBER($M10),IF($M10+S10&gt;1,$M10+S10,1),"")</f>
        <v>2</v>
      </c>
      <c r="V10" s="73">
        <f t="shared" ref="V10:V18" si="6">T10*U10</f>
        <v>2</v>
      </c>
    </row>
    <row r="11" spans="1:22" ht="96" customHeight="1" x14ac:dyDescent="0.2">
      <c r="A11" s="70" t="s">
        <v>269</v>
      </c>
      <c r="B11" s="77" t="s">
        <v>270</v>
      </c>
      <c r="C11" s="72">
        <v>2</v>
      </c>
      <c r="D11" s="72">
        <v>1</v>
      </c>
      <c r="E11" s="73">
        <f t="shared" si="0"/>
        <v>2</v>
      </c>
      <c r="F11" s="70" t="s">
        <v>271</v>
      </c>
      <c r="G11" s="95" t="s">
        <v>272</v>
      </c>
      <c r="H11" s="75" t="s">
        <v>120</v>
      </c>
      <c r="I11" s="75" t="s">
        <v>124</v>
      </c>
      <c r="J11" s="72">
        <v>-1</v>
      </c>
      <c r="K11" s="72">
        <v>-1</v>
      </c>
      <c r="L11" s="70">
        <f t="shared" si="1"/>
        <v>1</v>
      </c>
      <c r="M11" s="70">
        <f t="shared" si="2"/>
        <v>1</v>
      </c>
      <c r="N11" s="73">
        <f t="shared" si="3"/>
        <v>1</v>
      </c>
      <c r="O11" s="76"/>
      <c r="P11" s="76"/>
      <c r="Q11" s="76"/>
      <c r="R11" s="72"/>
      <c r="S11" s="72"/>
      <c r="T11" s="70">
        <f t="shared" si="4"/>
        <v>1</v>
      </c>
      <c r="U11" s="70">
        <f t="shared" si="5"/>
        <v>1</v>
      </c>
      <c r="V11" s="73">
        <f t="shared" si="6"/>
        <v>1</v>
      </c>
    </row>
    <row r="12" spans="1:22" ht="84" x14ac:dyDescent="0.2">
      <c r="A12" s="70" t="s">
        <v>273</v>
      </c>
      <c r="B12" s="96" t="s">
        <v>274</v>
      </c>
      <c r="C12" s="72">
        <v>3</v>
      </c>
      <c r="D12" s="72">
        <v>3</v>
      </c>
      <c r="E12" s="73">
        <f t="shared" si="0"/>
        <v>9</v>
      </c>
      <c r="F12" s="70" t="s">
        <v>275</v>
      </c>
      <c r="G12" s="74" t="s">
        <v>276</v>
      </c>
      <c r="H12" s="75" t="s">
        <v>120</v>
      </c>
      <c r="I12" s="75" t="s">
        <v>125</v>
      </c>
      <c r="J12" s="72">
        <v>-1</v>
      </c>
      <c r="K12" s="72">
        <v>-1</v>
      </c>
      <c r="L12" s="70">
        <f t="shared" si="1"/>
        <v>2</v>
      </c>
      <c r="M12" s="70">
        <f t="shared" si="2"/>
        <v>2</v>
      </c>
      <c r="N12" s="73">
        <f t="shared" si="3"/>
        <v>4</v>
      </c>
      <c r="O12" s="97" t="s">
        <v>277</v>
      </c>
      <c r="P12" s="97" t="s">
        <v>278</v>
      </c>
      <c r="Q12" s="97" t="s">
        <v>279</v>
      </c>
      <c r="R12" s="72">
        <v>-1</v>
      </c>
      <c r="S12" s="72">
        <v>-1</v>
      </c>
      <c r="T12" s="70">
        <f t="shared" si="4"/>
        <v>1</v>
      </c>
      <c r="U12" s="70">
        <f t="shared" si="5"/>
        <v>1</v>
      </c>
      <c r="V12" s="73">
        <f t="shared" si="6"/>
        <v>1</v>
      </c>
    </row>
    <row r="13" spans="1:22" ht="84" x14ac:dyDescent="0.2">
      <c r="A13" s="70" t="s">
        <v>280</v>
      </c>
      <c r="B13" s="98" t="s">
        <v>281</v>
      </c>
      <c r="C13" s="72">
        <v>2</v>
      </c>
      <c r="D13" s="72">
        <v>2</v>
      </c>
      <c r="E13" s="73">
        <f t="shared" si="0"/>
        <v>4</v>
      </c>
      <c r="F13" s="70" t="s">
        <v>282</v>
      </c>
      <c r="G13" s="86" t="s">
        <v>283</v>
      </c>
      <c r="H13" s="75" t="s">
        <v>120</v>
      </c>
      <c r="I13" s="75" t="s">
        <v>124</v>
      </c>
      <c r="J13" s="72"/>
      <c r="K13" s="72"/>
      <c r="L13" s="70">
        <f t="shared" si="1"/>
        <v>2</v>
      </c>
      <c r="M13" s="70">
        <f t="shared" si="2"/>
        <v>2</v>
      </c>
      <c r="N13" s="73">
        <f t="shared" si="3"/>
        <v>4</v>
      </c>
      <c r="O13" s="76"/>
      <c r="P13" s="76"/>
      <c r="Q13" s="76"/>
      <c r="R13" s="72"/>
      <c r="S13" s="72"/>
      <c r="T13" s="70">
        <f t="shared" si="4"/>
        <v>2</v>
      </c>
      <c r="U13" s="70">
        <f t="shared" si="5"/>
        <v>2</v>
      </c>
      <c r="V13" s="73">
        <f t="shared" si="6"/>
        <v>4</v>
      </c>
    </row>
    <row r="14" spans="1:22" ht="108" x14ac:dyDescent="0.2">
      <c r="A14" s="70" t="s">
        <v>284</v>
      </c>
      <c r="B14" s="77" t="s">
        <v>285</v>
      </c>
      <c r="C14" s="72">
        <v>2</v>
      </c>
      <c r="D14" s="72">
        <v>1</v>
      </c>
      <c r="E14" s="73">
        <f t="shared" si="0"/>
        <v>2</v>
      </c>
      <c r="F14" s="70" t="s">
        <v>286</v>
      </c>
      <c r="G14" s="95" t="s">
        <v>287</v>
      </c>
      <c r="H14" s="75" t="s">
        <v>120</v>
      </c>
      <c r="I14" s="75" t="s">
        <v>121</v>
      </c>
      <c r="J14" s="72">
        <v>-1</v>
      </c>
      <c r="K14" s="72">
        <v>-1</v>
      </c>
      <c r="L14" s="70">
        <f t="shared" si="1"/>
        <v>1</v>
      </c>
      <c r="M14" s="70">
        <f t="shared" si="2"/>
        <v>1</v>
      </c>
      <c r="N14" s="73">
        <f t="shared" si="3"/>
        <v>1</v>
      </c>
      <c r="O14" s="76"/>
      <c r="P14" s="76"/>
      <c r="Q14" s="76"/>
      <c r="R14" s="72"/>
      <c r="S14" s="72"/>
      <c r="T14" s="70">
        <f t="shared" si="4"/>
        <v>1</v>
      </c>
      <c r="U14" s="70">
        <f t="shared" si="5"/>
        <v>1</v>
      </c>
      <c r="V14" s="73">
        <f t="shared" si="6"/>
        <v>1</v>
      </c>
    </row>
    <row r="15" spans="1:22" ht="96" x14ac:dyDescent="0.2">
      <c r="A15" s="70" t="s">
        <v>288</v>
      </c>
      <c r="B15" s="93" t="s">
        <v>289</v>
      </c>
      <c r="C15" s="72">
        <v>3</v>
      </c>
      <c r="D15" s="72">
        <v>1</v>
      </c>
      <c r="E15" s="73">
        <f t="shared" si="0"/>
        <v>3</v>
      </c>
      <c r="F15" s="70" t="s">
        <v>290</v>
      </c>
      <c r="G15" s="95" t="s">
        <v>291</v>
      </c>
      <c r="H15" s="75" t="s">
        <v>120</v>
      </c>
      <c r="I15" s="75" t="s">
        <v>124</v>
      </c>
      <c r="J15" s="72">
        <v>-1</v>
      </c>
      <c r="K15" s="72">
        <v>-1</v>
      </c>
      <c r="L15" s="70">
        <f t="shared" si="1"/>
        <v>2</v>
      </c>
      <c r="M15" s="70">
        <f t="shared" si="2"/>
        <v>1</v>
      </c>
      <c r="N15" s="73">
        <f t="shared" si="3"/>
        <v>2</v>
      </c>
      <c r="O15" s="76"/>
      <c r="P15" s="76"/>
      <c r="Q15" s="76"/>
      <c r="R15" s="72"/>
      <c r="S15" s="72"/>
      <c r="T15" s="70">
        <f t="shared" si="4"/>
        <v>2</v>
      </c>
      <c r="U15" s="70">
        <f t="shared" si="5"/>
        <v>1</v>
      </c>
      <c r="V15" s="73">
        <f t="shared" si="6"/>
        <v>2</v>
      </c>
    </row>
    <row r="16" spans="1:22" ht="72" x14ac:dyDescent="0.2">
      <c r="A16" s="70" t="s">
        <v>292</v>
      </c>
      <c r="B16" s="92" t="s">
        <v>293</v>
      </c>
      <c r="C16" s="72">
        <v>2</v>
      </c>
      <c r="D16" s="72">
        <v>1</v>
      </c>
      <c r="E16" s="73">
        <f t="shared" si="0"/>
        <v>2</v>
      </c>
      <c r="F16" s="70" t="s">
        <v>294</v>
      </c>
      <c r="G16" s="95" t="s">
        <v>291</v>
      </c>
      <c r="H16" s="75" t="s">
        <v>120</v>
      </c>
      <c r="I16" s="75" t="s">
        <v>124</v>
      </c>
      <c r="J16" s="72">
        <v>-1</v>
      </c>
      <c r="K16" s="72">
        <v>-1</v>
      </c>
      <c r="L16" s="70">
        <f t="shared" si="1"/>
        <v>1</v>
      </c>
      <c r="M16" s="70">
        <f t="shared" si="2"/>
        <v>1</v>
      </c>
      <c r="N16" s="73">
        <f t="shared" si="3"/>
        <v>1</v>
      </c>
      <c r="O16" s="76"/>
      <c r="P16" s="76"/>
      <c r="Q16" s="76"/>
      <c r="R16" s="72"/>
      <c r="S16" s="72"/>
      <c r="T16" s="70">
        <f t="shared" si="4"/>
        <v>1</v>
      </c>
      <c r="U16" s="70">
        <f t="shared" si="5"/>
        <v>1</v>
      </c>
      <c r="V16" s="73">
        <f t="shared" si="6"/>
        <v>1</v>
      </c>
    </row>
    <row r="17" spans="1:22" ht="60" x14ac:dyDescent="0.2">
      <c r="A17" s="70" t="s">
        <v>295</v>
      </c>
      <c r="B17" s="77" t="s">
        <v>296</v>
      </c>
      <c r="C17" s="72">
        <v>2</v>
      </c>
      <c r="D17" s="72">
        <v>1</v>
      </c>
      <c r="E17" s="73">
        <f t="shared" si="0"/>
        <v>2</v>
      </c>
      <c r="F17" s="70" t="s">
        <v>297</v>
      </c>
      <c r="G17" s="95" t="s">
        <v>298</v>
      </c>
      <c r="H17" s="75" t="s">
        <v>120</v>
      </c>
      <c r="I17" s="75" t="s">
        <v>124</v>
      </c>
      <c r="J17" s="72">
        <v>-1</v>
      </c>
      <c r="K17" s="72">
        <v>-1</v>
      </c>
      <c r="L17" s="70">
        <f t="shared" si="1"/>
        <v>1</v>
      </c>
      <c r="M17" s="70">
        <f t="shared" si="2"/>
        <v>1</v>
      </c>
      <c r="N17" s="73">
        <f t="shared" si="3"/>
        <v>1</v>
      </c>
      <c r="O17" s="76"/>
      <c r="P17" s="76"/>
      <c r="Q17" s="76"/>
      <c r="R17" s="72"/>
      <c r="S17" s="72"/>
      <c r="T17" s="70">
        <f t="shared" si="4"/>
        <v>1</v>
      </c>
      <c r="U17" s="70">
        <f t="shared" si="5"/>
        <v>1</v>
      </c>
      <c r="V17" s="73">
        <f t="shared" si="6"/>
        <v>1</v>
      </c>
    </row>
    <row r="18" spans="1:22" ht="96" x14ac:dyDescent="0.2">
      <c r="A18" s="70" t="s">
        <v>299</v>
      </c>
      <c r="B18" s="77" t="s">
        <v>300</v>
      </c>
      <c r="C18" s="72">
        <v>2</v>
      </c>
      <c r="D18" s="72">
        <v>1</v>
      </c>
      <c r="E18" s="73">
        <f t="shared" si="0"/>
        <v>2</v>
      </c>
      <c r="F18" s="70" t="s">
        <v>301</v>
      </c>
      <c r="G18" s="95" t="s">
        <v>302</v>
      </c>
      <c r="H18" s="75" t="s">
        <v>120</v>
      </c>
      <c r="I18" s="75" t="s">
        <v>121</v>
      </c>
      <c r="J18" s="72">
        <v>-2</v>
      </c>
      <c r="K18" s="72">
        <v>-1</v>
      </c>
      <c r="L18" s="70">
        <f t="shared" si="1"/>
        <v>1</v>
      </c>
      <c r="M18" s="70">
        <f t="shared" si="2"/>
        <v>1</v>
      </c>
      <c r="N18" s="73">
        <f t="shared" si="3"/>
        <v>1</v>
      </c>
      <c r="O18" s="76"/>
      <c r="P18" s="76"/>
      <c r="Q18" s="76"/>
      <c r="R18" s="72"/>
      <c r="S18" s="72"/>
      <c r="T18" s="70">
        <f t="shared" si="4"/>
        <v>1</v>
      </c>
      <c r="U18" s="70">
        <f t="shared" si="5"/>
        <v>1</v>
      </c>
      <c r="V18" s="73">
        <f t="shared" si="6"/>
        <v>1</v>
      </c>
    </row>
    <row r="19" spans="1:22" ht="48" customHeight="1" x14ac:dyDescent="0.2">
      <c r="D19" s="32" t="s">
        <v>180</v>
      </c>
      <c r="E19" s="40">
        <f>ROUND(SUM(E10:E18)/COUNT(C10:C18),2)</f>
        <v>3.56</v>
      </c>
      <c r="M19" s="32" t="s">
        <v>181</v>
      </c>
      <c r="N19" s="40">
        <f>ROUND(SUMIF(N10:N18,"&gt;0",N10:N18)/COUNT(N10:N18),2)</f>
        <v>1.89</v>
      </c>
      <c r="U19" s="32" t="s">
        <v>182</v>
      </c>
      <c r="V19" s="40">
        <f>ROUND(SUMIF(V10:V18,"&gt;0",V10:V18)/COUNT(V10:V18),2)</f>
        <v>1.56</v>
      </c>
    </row>
    <row r="42" spans="4:5" x14ac:dyDescent="0.2">
      <c r="D42" s="50">
        <v>1</v>
      </c>
      <c r="E42" s="50">
        <v>-1</v>
      </c>
    </row>
    <row r="43" spans="4:5" x14ac:dyDescent="0.2">
      <c r="D43" s="50">
        <v>2</v>
      </c>
      <c r="E43" s="50">
        <v>-2</v>
      </c>
    </row>
    <row r="44" spans="4:5" x14ac:dyDescent="0.2">
      <c r="D44" s="50">
        <v>3</v>
      </c>
      <c r="E44" s="50">
        <v>-3</v>
      </c>
    </row>
    <row r="45" spans="4:5" x14ac:dyDescent="0.2">
      <c r="D45" s="50">
        <v>4</v>
      </c>
      <c r="E45"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9 N10:N19 V10:V19">
    <cfRule type="cellIs" dxfId="146" priority="2" operator="between">
      <formula>8</formula>
      <formula>16</formula>
    </cfRule>
    <cfRule type="cellIs" dxfId="145" priority="3" operator="between">
      <formula>4</formula>
      <formula>7.99</formula>
    </cfRule>
    <cfRule type="cellIs" dxfId="144" priority="4" operator="between">
      <formula>1</formula>
      <formula>3.99</formula>
    </cfRule>
  </conditionalFormatting>
  <conditionalFormatting sqref="F10:F18">
    <cfRule type="cellIs" dxfId="143" priority="10" operator="between">
      <formula>11</formula>
      <formula>25</formula>
    </cfRule>
    <cfRule type="cellIs" dxfId="142" priority="11" operator="between">
      <formula>6</formula>
      <formula>10</formula>
    </cfRule>
    <cfRule type="cellIs" dxfId="141" priority="12" operator="between">
      <formula>0</formula>
      <formula>5</formula>
    </cfRule>
  </conditionalFormatting>
  <conditionalFormatting sqref="H10:H18">
    <cfRule type="containsText" dxfId="140" priority="8" operator="containsText" text="Sí">
      <formula>NOT(ISERROR(SEARCH("Sí",H10)))</formula>
    </cfRule>
    <cfRule type="containsText" dxfId="139" priority="9" operator="containsText" text="No">
      <formula>NOT(ISERROR(SEARCH("No",H10)))</formula>
    </cfRule>
  </conditionalFormatting>
  <conditionalFormatting sqref="I10:I18">
    <cfRule type="containsText" dxfId="138" priority="5" operator="containsText" text="Bajo">
      <formula>NOT(ISERROR(SEARCH("Bajo",I10)))</formula>
    </cfRule>
    <cfRule type="containsText" dxfId="137" priority="6" operator="containsText" text="Medio">
      <formula>NOT(ISERROR(SEARCH("Medio",I10)))</formula>
    </cfRule>
    <cfRule type="containsText" dxfId="136" priority="7" operator="containsText" text="Alto">
      <formula>NOT(ISERROR(SEARCH("Alto",I10)))</formula>
    </cfRule>
  </conditionalFormatting>
  <dataValidations count="4">
    <dataValidation type="list" allowBlank="1" showInputMessage="1" showErrorMessage="1" sqref="J10:K18 R10:S18" xr:uid="{00000000-0002-0000-0B00-000000000000}">
      <formula1>C.R4Ofertas!negative</formula1>
      <formula2>0</formula2>
    </dataValidation>
    <dataValidation type="list" allowBlank="1" showInputMessage="1" showErrorMessage="1" sqref="C10:D18" xr:uid="{00000000-0002-0000-0B00-000001000000}">
      <formula1>C.R4Ofertas!positive</formula1>
      <formula2>0</formula2>
    </dataValidation>
    <dataValidation type="list" allowBlank="1" showInputMessage="1" showErrorMessage="1" sqref="H10:H18" xr:uid="{00000000-0002-0000-0B00-000002000000}">
      <formula1>$L$3:$L$4</formula1>
      <formula2>0</formula2>
    </dataValidation>
    <dataValidation type="list" allowBlank="1" showInputMessage="1" showErrorMessage="1" sqref="I10:I18" xr:uid="{00000000-0002-0000-0B00-000003000000}">
      <formula1>$M$3:$M$5</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4B183"/>
    <pageSetUpPr fitToPage="1"/>
  </sheetPr>
  <dimension ref="A1:V40"/>
  <sheetViews>
    <sheetView zoomScaleNormal="100" workbookViewId="0">
      <selection activeCell="I12" sqref="I12"/>
    </sheetView>
  </sheetViews>
  <sheetFormatPr baseColWidth="10" defaultColWidth="8.7109375" defaultRowHeight="12.75" x14ac:dyDescent="0.2"/>
  <cols>
    <col min="1" max="1" width="10.140625" style="50" customWidth="1"/>
    <col min="2" max="2" width="64.7109375" style="50" customWidth="1"/>
    <col min="3" max="3" width="12.28515625" style="50" customWidth="1"/>
    <col min="4" max="4" width="11.85546875" style="50" customWidth="1"/>
    <col min="5" max="5" width="13.140625" style="50" customWidth="1"/>
    <col min="6" max="6" width="8" style="50" customWidth="1"/>
    <col min="7" max="7" width="64.7109375" style="50" customWidth="1"/>
    <col min="8" max="8" width="25.28515625" style="50" customWidth="1"/>
    <col min="9" max="9" width="19.42578125" style="50" customWidth="1"/>
    <col min="10" max="11" width="28.4257812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4"/>
      <c r="C5" s="129" t="str">
        <f>'2. Contratación'!A10</f>
        <v>C.R5</v>
      </c>
      <c r="D5" s="129"/>
      <c r="E5" s="130" t="str">
        <f>'2. Contratación'!B10</f>
        <v>Fraccionamiento fraudulento del contrato</v>
      </c>
      <c r="F5" s="130"/>
      <c r="G5" s="60" t="str">
        <f>'2. Contratación'!C10</f>
        <v>Fraccionamiento del contrato en dos o más procedimientos con idéntico adjudicatario evitando la utilización de un procedimiento que, en base a la cuantía total, hubiese requerido mayores garantías de concurrencia y de publicidad.</v>
      </c>
      <c r="H5" s="61" t="str">
        <f>'2. Contratación'!D10</f>
        <v>ENTIDAD EJECUTORA</v>
      </c>
      <c r="I5" s="62" t="str">
        <f>'2. Contratación'!E10</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48"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96" x14ac:dyDescent="0.2">
      <c r="A10" s="70" t="s">
        <v>303</v>
      </c>
      <c r="B10" s="77" t="s">
        <v>304</v>
      </c>
      <c r="C10" s="72">
        <v>2</v>
      </c>
      <c r="D10" s="72">
        <v>2</v>
      </c>
      <c r="E10" s="73">
        <f>C10*D10</f>
        <v>4</v>
      </c>
      <c r="F10" s="70" t="s">
        <v>305</v>
      </c>
      <c r="G10" s="88" t="s">
        <v>306</v>
      </c>
      <c r="H10" s="75" t="s">
        <v>120</v>
      </c>
      <c r="I10" s="75" t="s">
        <v>121</v>
      </c>
      <c r="J10" s="72">
        <v>-1</v>
      </c>
      <c r="K10" s="72">
        <v>-1</v>
      </c>
      <c r="L10" s="70">
        <f t="shared" ref="L10:M13" si="0">IF(ISNUMBER(C10),IF(C10+J10&gt;1,C10+J10,1),"")</f>
        <v>1</v>
      </c>
      <c r="M10" s="70">
        <f t="shared" si="0"/>
        <v>1</v>
      </c>
      <c r="N10" s="73">
        <f>L10*M10</f>
        <v>1</v>
      </c>
      <c r="O10" s="76"/>
      <c r="P10" s="76"/>
      <c r="Q10" s="76"/>
      <c r="R10" s="72"/>
      <c r="S10" s="72"/>
      <c r="T10" s="70">
        <f>IF(ISNUMBER($L10),IF($L10+R10&gt;1,$L10+R10,1),"")</f>
        <v>1</v>
      </c>
      <c r="U10" s="70">
        <f>IF(ISNUMBER($M10),IF($M10+S10&gt;1,$M10+S10,1),"")</f>
        <v>1</v>
      </c>
      <c r="V10" s="73">
        <f>T10*U10</f>
        <v>1</v>
      </c>
    </row>
    <row r="11" spans="1:22" ht="60" x14ac:dyDescent="0.2">
      <c r="A11" s="70" t="s">
        <v>307</v>
      </c>
      <c r="B11" s="99" t="s">
        <v>308</v>
      </c>
      <c r="C11" s="72">
        <v>2</v>
      </c>
      <c r="D11" s="72">
        <v>1</v>
      </c>
      <c r="E11" s="73">
        <f>C11*D11</f>
        <v>2</v>
      </c>
      <c r="F11" s="70" t="s">
        <v>309</v>
      </c>
      <c r="G11" s="86" t="s">
        <v>310</v>
      </c>
      <c r="H11" s="75" t="s">
        <v>120</v>
      </c>
      <c r="I11" s="75" t="s">
        <v>121</v>
      </c>
      <c r="J11" s="72">
        <v>-1</v>
      </c>
      <c r="K11" s="72">
        <v>-1</v>
      </c>
      <c r="L11" s="70">
        <f t="shared" si="0"/>
        <v>1</v>
      </c>
      <c r="M11" s="70">
        <f t="shared" si="0"/>
        <v>1</v>
      </c>
      <c r="N11" s="73">
        <f>L11*M11</f>
        <v>1</v>
      </c>
      <c r="O11" s="76"/>
      <c r="P11" s="76"/>
      <c r="Q11" s="76"/>
      <c r="R11" s="72"/>
      <c r="S11" s="72"/>
      <c r="T11" s="70">
        <f>IF(ISNUMBER($L11),IF($L11+R11&gt;1,$L11+R11,1),"")</f>
        <v>1</v>
      </c>
      <c r="U11" s="70">
        <f>IF(ISNUMBER($M11),IF($M11+S11&gt;1,$M11+S11,1),"")</f>
        <v>1</v>
      </c>
      <c r="V11" s="73">
        <f>T11*U11</f>
        <v>1</v>
      </c>
    </row>
    <row r="12" spans="1:22" ht="60" x14ac:dyDescent="0.2">
      <c r="A12" s="70" t="s">
        <v>311</v>
      </c>
      <c r="B12" s="77" t="s">
        <v>312</v>
      </c>
      <c r="C12" s="72">
        <v>2</v>
      </c>
      <c r="D12" s="72">
        <v>2</v>
      </c>
      <c r="E12" s="73">
        <f>C12*D12</f>
        <v>4</v>
      </c>
      <c r="F12" s="70" t="s">
        <v>313</v>
      </c>
      <c r="G12" s="89" t="s">
        <v>310</v>
      </c>
      <c r="H12" s="75" t="s">
        <v>120</v>
      </c>
      <c r="I12" s="100" t="s">
        <v>124</v>
      </c>
      <c r="J12" s="72">
        <v>-1</v>
      </c>
      <c r="K12" s="72">
        <v>-1</v>
      </c>
      <c r="L12" s="70">
        <f t="shared" si="0"/>
        <v>1</v>
      </c>
      <c r="M12" s="70">
        <f t="shared" si="0"/>
        <v>1</v>
      </c>
      <c r="N12" s="73">
        <f>L12*M12</f>
        <v>1</v>
      </c>
      <c r="O12" s="76"/>
      <c r="P12" s="76"/>
      <c r="Q12" s="76"/>
      <c r="R12" s="72"/>
      <c r="S12" s="72"/>
      <c r="T12" s="70">
        <f>IF(ISNUMBER($L12),IF($L12+R12&gt;1,$L12+R12,1),"")</f>
        <v>1</v>
      </c>
      <c r="U12" s="70">
        <f>IF(ISNUMBER($M12),IF($M12+S12&gt;1,$M12+S12,1),"")</f>
        <v>1</v>
      </c>
      <c r="V12" s="73">
        <f>T12*U12</f>
        <v>1</v>
      </c>
    </row>
    <row r="13" spans="1:22" ht="72" customHeight="1" x14ac:dyDescent="0.2">
      <c r="A13" s="75" t="s">
        <v>314</v>
      </c>
      <c r="B13" s="82" t="s">
        <v>177</v>
      </c>
      <c r="C13" s="75"/>
      <c r="D13" s="75"/>
      <c r="E13" s="73">
        <f>C13*D13</f>
        <v>0</v>
      </c>
      <c r="F13" s="75" t="s">
        <v>315</v>
      </c>
      <c r="G13" s="82" t="s">
        <v>179</v>
      </c>
      <c r="H13" s="75"/>
      <c r="I13" s="75"/>
      <c r="J13" s="75"/>
      <c r="K13" s="75"/>
      <c r="L13" s="70" t="str">
        <f t="shared" si="0"/>
        <v/>
      </c>
      <c r="M13" s="70" t="str">
        <f t="shared" si="0"/>
        <v/>
      </c>
      <c r="N13" s="73" t="e">
        <f>L13*M13</f>
        <v>#VALUE!</v>
      </c>
      <c r="O13" s="82" t="s">
        <v>179</v>
      </c>
      <c r="P13" s="83"/>
      <c r="Q13" s="83"/>
      <c r="R13" s="75"/>
      <c r="S13" s="75"/>
      <c r="T13" s="70" t="str">
        <f>IF(ISNUMBER($L13),IF($L13+R13&gt;1,$L13+R13,1),"")</f>
        <v/>
      </c>
      <c r="U13" s="70" t="str">
        <f>IF(ISNUMBER($M13),IF($M13+S13&gt;1,$M13+S13,1),"")</f>
        <v/>
      </c>
      <c r="V13" s="73" t="e">
        <f>T13*U13</f>
        <v>#VALUE!</v>
      </c>
    </row>
    <row r="14" spans="1:22" ht="48" customHeight="1" x14ac:dyDescent="0.2">
      <c r="D14" s="32" t="s">
        <v>180</v>
      </c>
      <c r="E14" s="40">
        <f>ROUND(SUM(E10:E13)/COUNT(C10:C13),2)</f>
        <v>3.33</v>
      </c>
      <c r="M14" s="32" t="s">
        <v>181</v>
      </c>
      <c r="N14" s="40">
        <f>ROUND(SUMIF(N10:N13,"&gt;0",N10:N13)/COUNT(N10:N13),2)</f>
        <v>1</v>
      </c>
      <c r="U14" s="32" t="s">
        <v>182</v>
      </c>
      <c r="V14" s="40">
        <f>ROUND(SUMIF(V10:V13,"&gt;0",V10:V13)/COUNT(V10:V13),2)</f>
        <v>1</v>
      </c>
    </row>
    <row r="37" spans="4:5" x14ac:dyDescent="0.2">
      <c r="D37" s="50">
        <v>1</v>
      </c>
      <c r="E37" s="50">
        <v>-1</v>
      </c>
    </row>
    <row r="38" spans="4:5" x14ac:dyDescent="0.2">
      <c r="D38" s="50">
        <v>2</v>
      </c>
      <c r="E38" s="50">
        <v>-2</v>
      </c>
    </row>
    <row r="39" spans="4:5" x14ac:dyDescent="0.2">
      <c r="D39" s="50">
        <v>3</v>
      </c>
      <c r="E39" s="50">
        <v>-3</v>
      </c>
    </row>
    <row r="40" spans="4:5" x14ac:dyDescent="0.2">
      <c r="D40" s="50">
        <v>4</v>
      </c>
      <c r="E40"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4">
    <cfRule type="cellIs" dxfId="135" priority="8" operator="between">
      <formula>8</formula>
      <formula>16</formula>
    </cfRule>
    <cfRule type="cellIs" dxfId="134" priority="9" operator="between">
      <formula>4</formula>
      <formula>7.99</formula>
    </cfRule>
    <cfRule type="cellIs" dxfId="133" priority="10" operator="between">
      <formula>1</formula>
      <formula>3.99</formula>
    </cfRule>
  </conditionalFormatting>
  <conditionalFormatting sqref="F10:F12">
    <cfRule type="cellIs" dxfId="132" priority="16" operator="between">
      <formula>11</formula>
      <formula>25</formula>
    </cfRule>
    <cfRule type="cellIs" dxfId="131" priority="17" operator="between">
      <formula>6</formula>
      <formula>10</formula>
    </cfRule>
    <cfRule type="cellIs" dxfId="130" priority="18" operator="between">
      <formula>0</formula>
      <formula>5</formula>
    </cfRule>
  </conditionalFormatting>
  <conditionalFormatting sqref="H10:H13">
    <cfRule type="containsText" dxfId="129" priority="14" operator="containsText" text="Sí">
      <formula>NOT(ISERROR(SEARCH("Sí",H10)))</formula>
    </cfRule>
    <cfRule type="containsText" dxfId="128" priority="15" operator="containsText" text="No">
      <formula>NOT(ISERROR(SEARCH("No",H10)))</formula>
    </cfRule>
  </conditionalFormatting>
  <conditionalFormatting sqref="I10:I13">
    <cfRule type="containsText" dxfId="127" priority="11" operator="containsText" text="Bajo">
      <formula>NOT(ISERROR(SEARCH("Bajo",I10)))</formula>
    </cfRule>
    <cfRule type="containsText" dxfId="126" priority="12" operator="containsText" text="Medio">
      <formula>NOT(ISERROR(SEARCH("Medio",I10)))</formula>
    </cfRule>
    <cfRule type="containsText" dxfId="125" priority="13" operator="containsText" text="Alto">
      <formula>NOT(ISERROR(SEARCH("Alto",I10)))</formula>
    </cfRule>
  </conditionalFormatting>
  <conditionalFormatting sqref="N10:N14">
    <cfRule type="cellIs" dxfId="124" priority="5" operator="between">
      <formula>8</formula>
      <formula>16</formula>
    </cfRule>
    <cfRule type="cellIs" dxfId="123" priority="6" operator="between">
      <formula>4</formula>
      <formula>7.99</formula>
    </cfRule>
    <cfRule type="cellIs" dxfId="122" priority="7" operator="between">
      <formula>1</formula>
      <formula>3.99</formula>
    </cfRule>
  </conditionalFormatting>
  <conditionalFormatting sqref="V10:V14">
    <cfRule type="cellIs" dxfId="121" priority="2" operator="between">
      <formula>8</formula>
      <formula>16</formula>
    </cfRule>
    <cfRule type="cellIs" dxfId="120" priority="3" operator="between">
      <formula>4</formula>
      <formula>7.99</formula>
    </cfRule>
    <cfRule type="cellIs" dxfId="119" priority="4" operator="between">
      <formula>1</formula>
      <formula>3.99</formula>
    </cfRule>
  </conditionalFormatting>
  <dataValidations count="4">
    <dataValidation type="list" allowBlank="1" showInputMessage="1" showErrorMessage="1" sqref="J10:K13 R10:S13" xr:uid="{00000000-0002-0000-0C00-000000000000}">
      <formula1>'C.R5 Fraccionamiento'!negative</formula1>
      <formula2>0</formula2>
    </dataValidation>
    <dataValidation type="list" allowBlank="1" showInputMessage="1" showErrorMessage="1" sqref="C10:D13" xr:uid="{00000000-0002-0000-0C00-000001000000}">
      <formula1>'C.R5 Fraccionamiento'!positive</formula1>
      <formula2>0</formula2>
    </dataValidation>
    <dataValidation type="list" allowBlank="1" showInputMessage="1" showErrorMessage="1" sqref="H10:H13" xr:uid="{00000000-0002-0000-0C00-000002000000}">
      <formula1>$L$3:$L$4</formula1>
      <formula2>0</formula2>
    </dataValidation>
    <dataValidation type="list" allowBlank="1" showInputMessage="1" showErrorMessage="1" sqref="I10:I13" xr:uid="{00000000-0002-0000-0C00-000003000000}">
      <formula1>$M$3:$M$5</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4B183"/>
    <pageSetUpPr fitToPage="1"/>
  </sheetPr>
  <dimension ref="A1:V42"/>
  <sheetViews>
    <sheetView topLeftCell="A9" zoomScaleNormal="100" workbookViewId="0">
      <selection activeCell="D14" sqref="D14"/>
    </sheetView>
  </sheetViews>
  <sheetFormatPr baseColWidth="10" defaultColWidth="8.7109375" defaultRowHeight="12.75" x14ac:dyDescent="0.2"/>
  <cols>
    <col min="1" max="1" width="9.5703125" style="50" customWidth="1"/>
    <col min="2" max="2" width="64.7109375" style="50" customWidth="1"/>
    <col min="3" max="3" width="11.7109375" style="50" customWidth="1"/>
    <col min="4" max="4" width="12.5703125" style="50" customWidth="1"/>
    <col min="5" max="5" width="9.85546875" style="50" customWidth="1"/>
    <col min="6" max="6" width="9.42578125" style="50" customWidth="1"/>
    <col min="7" max="7" width="64.7109375" style="50" customWidth="1"/>
    <col min="8" max="8" width="24.28515625" style="50" customWidth="1"/>
    <col min="9" max="9" width="18.5703125" style="50" customWidth="1"/>
    <col min="10" max="10" width="25" style="50" customWidth="1"/>
    <col min="11" max="11" width="25.710937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4"/>
      <c r="C5" s="129" t="str">
        <f>'2. Contratación'!A11</f>
        <v>C.R6</v>
      </c>
      <c r="D5" s="129"/>
      <c r="E5" s="130" t="str">
        <f>'2. Contratación'!B11</f>
        <v>Incumplimientos en la formalización del contrato</v>
      </c>
      <c r="F5" s="130"/>
      <c r="G5" s="60" t="str">
        <f>'2. Contratación'!C11</f>
        <v>Irregularidades en la formalización del contrato de manera que no se ajusta con exactitud a las condiciones de la licitación o se alteran los términos de la adjudicación.</v>
      </c>
      <c r="H5" s="61" t="str">
        <f>'2. Contratación'!D11</f>
        <v>ENTIDAD EJECUTORA</v>
      </c>
      <c r="I5" s="62" t="str">
        <f>'2. Contratación'!E11</f>
        <v>Interno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48"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132" x14ac:dyDescent="0.2">
      <c r="A10" s="70" t="s">
        <v>316</v>
      </c>
      <c r="B10" s="98" t="s">
        <v>317</v>
      </c>
      <c r="C10" s="72">
        <v>3</v>
      </c>
      <c r="D10" s="72">
        <v>2</v>
      </c>
      <c r="E10" s="73">
        <f t="shared" ref="E10:E15" si="0">C10*D10</f>
        <v>6</v>
      </c>
      <c r="F10" s="70" t="s">
        <v>318</v>
      </c>
      <c r="G10" s="101" t="s">
        <v>319</v>
      </c>
      <c r="H10" s="75" t="s">
        <v>120</v>
      </c>
      <c r="I10" s="75" t="s">
        <v>121</v>
      </c>
      <c r="J10" s="72">
        <v>-1</v>
      </c>
      <c r="K10" s="72">
        <v>-1</v>
      </c>
      <c r="L10" s="70">
        <f t="shared" ref="L10:M15" si="1">IF(ISNUMBER(C10),IF(C10+J10&gt;1,C10+J10,1),"")</f>
        <v>2</v>
      </c>
      <c r="M10" s="70">
        <f t="shared" si="1"/>
        <v>1</v>
      </c>
      <c r="N10" s="73">
        <f t="shared" ref="N10:N15" si="2">L10*M10</f>
        <v>2</v>
      </c>
      <c r="O10" s="76"/>
      <c r="P10" s="76"/>
      <c r="Q10" s="76"/>
      <c r="R10" s="72"/>
      <c r="S10" s="72"/>
      <c r="T10" s="70">
        <f t="shared" ref="T10:T15" si="3">IF(ISNUMBER($L10),IF($L10+R10&gt;1,$L10+R10,1),"")</f>
        <v>2</v>
      </c>
      <c r="U10" s="70">
        <f t="shared" ref="U10:U15" si="4">IF(ISNUMBER($M10),IF($M10+S10&gt;1,$M10+S10,1),"")</f>
        <v>1</v>
      </c>
      <c r="V10" s="73">
        <f t="shared" ref="V10:V15" si="5">T10*U10</f>
        <v>2</v>
      </c>
    </row>
    <row r="11" spans="1:22" ht="96" customHeight="1" x14ac:dyDescent="0.2">
      <c r="A11" s="70" t="s">
        <v>320</v>
      </c>
      <c r="B11" s="77" t="s">
        <v>321</v>
      </c>
      <c r="C11" s="72">
        <v>3</v>
      </c>
      <c r="D11" s="72">
        <v>2</v>
      </c>
      <c r="E11" s="73">
        <f t="shared" si="0"/>
        <v>6</v>
      </c>
      <c r="F11" s="70" t="s">
        <v>322</v>
      </c>
      <c r="G11" s="86" t="s">
        <v>323</v>
      </c>
      <c r="H11" s="75" t="s">
        <v>120</v>
      </c>
      <c r="I11" s="75" t="s">
        <v>121</v>
      </c>
      <c r="J11" s="72">
        <v>-1</v>
      </c>
      <c r="K11" s="72">
        <v>-1</v>
      </c>
      <c r="L11" s="70">
        <f t="shared" si="1"/>
        <v>2</v>
      </c>
      <c r="M11" s="70">
        <f t="shared" si="1"/>
        <v>1</v>
      </c>
      <c r="N11" s="73">
        <f t="shared" si="2"/>
        <v>2</v>
      </c>
      <c r="O11" s="76"/>
      <c r="P11" s="76"/>
      <c r="Q11" s="76"/>
      <c r="R11" s="72"/>
      <c r="S11" s="72"/>
      <c r="T11" s="70">
        <f t="shared" si="3"/>
        <v>2</v>
      </c>
      <c r="U11" s="70">
        <f t="shared" si="4"/>
        <v>1</v>
      </c>
      <c r="V11" s="73">
        <f t="shared" si="5"/>
        <v>2</v>
      </c>
    </row>
    <row r="12" spans="1:22" ht="96" x14ac:dyDescent="0.2">
      <c r="A12" s="70" t="s">
        <v>324</v>
      </c>
      <c r="B12" s="77" t="s">
        <v>325</v>
      </c>
      <c r="C12" s="72">
        <v>2</v>
      </c>
      <c r="D12" s="72">
        <v>2</v>
      </c>
      <c r="E12" s="73">
        <f t="shared" si="0"/>
        <v>4</v>
      </c>
      <c r="F12" s="70" t="s">
        <v>326</v>
      </c>
      <c r="G12" s="86" t="s">
        <v>327</v>
      </c>
      <c r="H12" s="75" t="s">
        <v>120</v>
      </c>
      <c r="I12" s="75" t="s">
        <v>124</v>
      </c>
      <c r="J12" s="72">
        <v>-1</v>
      </c>
      <c r="K12" s="72">
        <v>-1</v>
      </c>
      <c r="L12" s="70">
        <f t="shared" si="1"/>
        <v>1</v>
      </c>
      <c r="M12" s="70">
        <f t="shared" si="1"/>
        <v>1</v>
      </c>
      <c r="N12" s="73">
        <f t="shared" si="2"/>
        <v>1</v>
      </c>
      <c r="O12" s="76"/>
      <c r="P12" s="76"/>
      <c r="Q12" s="76"/>
      <c r="R12" s="72"/>
      <c r="S12" s="72"/>
      <c r="T12" s="70">
        <f t="shared" si="3"/>
        <v>1</v>
      </c>
      <c r="U12" s="70">
        <f t="shared" si="4"/>
        <v>1</v>
      </c>
      <c r="V12" s="73">
        <f t="shared" si="5"/>
        <v>1</v>
      </c>
    </row>
    <row r="13" spans="1:22" ht="96" x14ac:dyDescent="0.2">
      <c r="A13" s="70" t="s">
        <v>328</v>
      </c>
      <c r="B13" s="96" t="s">
        <v>329</v>
      </c>
      <c r="C13" s="72">
        <v>2</v>
      </c>
      <c r="D13" s="72">
        <v>2</v>
      </c>
      <c r="E13" s="73">
        <f t="shared" si="0"/>
        <v>4</v>
      </c>
      <c r="F13" s="70" t="s">
        <v>330</v>
      </c>
      <c r="G13" s="88" t="s">
        <v>331</v>
      </c>
      <c r="H13" s="75" t="s">
        <v>120</v>
      </c>
      <c r="I13" s="75" t="s">
        <v>124</v>
      </c>
      <c r="J13" s="72">
        <v>-1</v>
      </c>
      <c r="K13" s="72">
        <v>-1</v>
      </c>
      <c r="L13" s="70">
        <f t="shared" si="1"/>
        <v>1</v>
      </c>
      <c r="M13" s="70">
        <f t="shared" si="1"/>
        <v>1</v>
      </c>
      <c r="N13" s="73">
        <f t="shared" si="2"/>
        <v>1</v>
      </c>
      <c r="O13" s="76"/>
      <c r="P13" s="76"/>
      <c r="Q13" s="76"/>
      <c r="R13" s="72"/>
      <c r="S13" s="72"/>
      <c r="T13" s="70">
        <f t="shared" si="3"/>
        <v>1</v>
      </c>
      <c r="U13" s="70">
        <f t="shared" si="4"/>
        <v>1</v>
      </c>
      <c r="V13" s="73">
        <f t="shared" si="5"/>
        <v>1</v>
      </c>
    </row>
    <row r="14" spans="1:22" ht="48" x14ac:dyDescent="0.2">
      <c r="A14" s="70" t="s">
        <v>332</v>
      </c>
      <c r="B14" s="92" t="s">
        <v>333</v>
      </c>
      <c r="C14" s="72">
        <v>2</v>
      </c>
      <c r="D14" s="72">
        <v>1</v>
      </c>
      <c r="E14" s="73">
        <f t="shared" si="0"/>
        <v>2</v>
      </c>
      <c r="F14" s="70" t="s">
        <v>334</v>
      </c>
      <c r="G14" s="102" t="s">
        <v>335</v>
      </c>
      <c r="H14" s="75" t="s">
        <v>120</v>
      </c>
      <c r="I14" s="75" t="s">
        <v>124</v>
      </c>
      <c r="J14" s="72">
        <v>-1</v>
      </c>
      <c r="K14" s="72">
        <v>-1</v>
      </c>
      <c r="L14" s="70">
        <f t="shared" si="1"/>
        <v>1</v>
      </c>
      <c r="M14" s="70">
        <f t="shared" si="1"/>
        <v>1</v>
      </c>
      <c r="N14" s="73">
        <f t="shared" si="2"/>
        <v>1</v>
      </c>
      <c r="O14" s="76"/>
      <c r="P14" s="76"/>
      <c r="Q14" s="76"/>
      <c r="R14" s="72"/>
      <c r="S14" s="72"/>
      <c r="T14" s="70">
        <f t="shared" si="3"/>
        <v>1</v>
      </c>
      <c r="U14" s="70">
        <f t="shared" si="4"/>
        <v>1</v>
      </c>
      <c r="V14" s="73">
        <f t="shared" si="5"/>
        <v>1</v>
      </c>
    </row>
    <row r="15" spans="1:22" ht="72" customHeight="1" x14ac:dyDescent="0.2">
      <c r="A15" s="75" t="s">
        <v>336</v>
      </c>
      <c r="B15" s="82" t="s">
        <v>177</v>
      </c>
      <c r="C15" s="75"/>
      <c r="D15" s="75"/>
      <c r="E15" s="73">
        <f t="shared" si="0"/>
        <v>0</v>
      </c>
      <c r="F15" s="75" t="s">
        <v>337</v>
      </c>
      <c r="G15" s="82" t="s">
        <v>179</v>
      </c>
      <c r="H15" s="75"/>
      <c r="I15" s="75"/>
      <c r="J15" s="75"/>
      <c r="K15" s="75"/>
      <c r="L15" s="70" t="str">
        <f t="shared" si="1"/>
        <v/>
      </c>
      <c r="M15" s="70" t="str">
        <f t="shared" si="1"/>
        <v/>
      </c>
      <c r="N15" s="73" t="e">
        <f t="shared" si="2"/>
        <v>#VALUE!</v>
      </c>
      <c r="O15" s="82" t="s">
        <v>179</v>
      </c>
      <c r="P15" s="83"/>
      <c r="Q15" s="83"/>
      <c r="R15" s="75"/>
      <c r="S15" s="75"/>
      <c r="T15" s="70" t="str">
        <f t="shared" si="3"/>
        <v/>
      </c>
      <c r="U15" s="70" t="str">
        <f t="shared" si="4"/>
        <v/>
      </c>
      <c r="V15" s="73" t="e">
        <f t="shared" si="5"/>
        <v>#VALUE!</v>
      </c>
    </row>
    <row r="16" spans="1:22" ht="48" customHeight="1" x14ac:dyDescent="0.2">
      <c r="D16" s="32" t="s">
        <v>180</v>
      </c>
      <c r="E16" s="40">
        <f>ROUND(SUM(E10:E15)/COUNT(C10:C15),2)</f>
        <v>4.4000000000000004</v>
      </c>
      <c r="M16" s="32" t="s">
        <v>181</v>
      </c>
      <c r="N16" s="40">
        <f>ROUND(SUMIF(N10:N15,"&gt;0",N10:N15)/COUNT(N10:N15),2)</f>
        <v>1.4</v>
      </c>
      <c r="U16" s="32" t="s">
        <v>182</v>
      </c>
      <c r="V16" s="40">
        <f>ROUND(SUMIF(V10:V15,"&gt;0",V10:V15)/COUNT(V10:V15),2)</f>
        <v>1.4</v>
      </c>
    </row>
    <row r="39" spans="4:5" x14ac:dyDescent="0.2">
      <c r="D39" s="50">
        <v>1</v>
      </c>
      <c r="E39" s="50">
        <v>-1</v>
      </c>
    </row>
    <row r="40" spans="4:5" x14ac:dyDescent="0.2">
      <c r="D40" s="50">
        <v>2</v>
      </c>
      <c r="E40" s="50">
        <v>-2</v>
      </c>
    </row>
    <row r="41" spans="4:5" x14ac:dyDescent="0.2">
      <c r="D41" s="50">
        <v>3</v>
      </c>
      <c r="E41" s="50">
        <v>-3</v>
      </c>
    </row>
    <row r="42" spans="4:5" x14ac:dyDescent="0.2">
      <c r="D42" s="50">
        <v>4</v>
      </c>
      <c r="E42"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6">
    <cfRule type="cellIs" dxfId="118" priority="8" operator="between">
      <formula>8</formula>
      <formula>16</formula>
    </cfRule>
    <cfRule type="cellIs" dxfId="117" priority="9" operator="between">
      <formula>4</formula>
      <formula>7.99</formula>
    </cfRule>
    <cfRule type="cellIs" dxfId="116" priority="10" operator="between">
      <formula>1</formula>
      <formula>3.99</formula>
    </cfRule>
  </conditionalFormatting>
  <conditionalFormatting sqref="F10:F14">
    <cfRule type="cellIs" dxfId="115" priority="16" operator="between">
      <formula>11</formula>
      <formula>25</formula>
    </cfRule>
    <cfRule type="cellIs" dxfId="114" priority="17" operator="between">
      <formula>6</formula>
      <formula>10</formula>
    </cfRule>
    <cfRule type="cellIs" dxfId="113" priority="18" operator="between">
      <formula>0</formula>
      <formula>5</formula>
    </cfRule>
  </conditionalFormatting>
  <conditionalFormatting sqref="H10:H15">
    <cfRule type="containsText" dxfId="112" priority="14" operator="containsText" text="Sí">
      <formula>NOT(ISERROR(SEARCH("Sí",H10)))</formula>
    </cfRule>
    <cfRule type="containsText" dxfId="111" priority="15" operator="containsText" text="No">
      <formula>NOT(ISERROR(SEARCH("No",H10)))</formula>
    </cfRule>
  </conditionalFormatting>
  <conditionalFormatting sqref="I10:I15">
    <cfRule type="containsText" dxfId="110" priority="11" operator="containsText" text="Bajo">
      <formula>NOT(ISERROR(SEARCH("Bajo",I10)))</formula>
    </cfRule>
    <cfRule type="containsText" dxfId="109" priority="12" operator="containsText" text="Medio">
      <formula>NOT(ISERROR(SEARCH("Medio",I10)))</formula>
    </cfRule>
    <cfRule type="containsText" dxfId="108" priority="13" operator="containsText" text="Alto">
      <formula>NOT(ISERROR(SEARCH("Alto",I10)))</formula>
    </cfRule>
  </conditionalFormatting>
  <conditionalFormatting sqref="N10:N16">
    <cfRule type="cellIs" dxfId="107" priority="5" operator="between">
      <formula>8</formula>
      <formula>16</formula>
    </cfRule>
    <cfRule type="cellIs" dxfId="106" priority="6" operator="between">
      <formula>4</formula>
      <formula>7.99</formula>
    </cfRule>
    <cfRule type="cellIs" dxfId="105" priority="7" operator="between">
      <formula>1</formula>
      <formula>3.99</formula>
    </cfRule>
  </conditionalFormatting>
  <conditionalFormatting sqref="V10:V16">
    <cfRule type="cellIs" dxfId="104" priority="2" operator="between">
      <formula>8</formula>
      <formula>16</formula>
    </cfRule>
    <cfRule type="cellIs" dxfId="103" priority="3" operator="between">
      <formula>4</formula>
      <formula>7.99</formula>
    </cfRule>
    <cfRule type="cellIs" dxfId="102" priority="4" operator="between">
      <formula>1</formula>
      <formula>3.99</formula>
    </cfRule>
  </conditionalFormatting>
  <dataValidations count="4">
    <dataValidation type="list" allowBlank="1" showInputMessage="1" showErrorMessage="1" sqref="J10:K15 R10:S15" xr:uid="{00000000-0002-0000-0D00-000000000000}">
      <formula1>C.R6Formalización!negative</formula1>
      <formula2>0</formula2>
    </dataValidation>
    <dataValidation type="list" allowBlank="1" showInputMessage="1" showErrorMessage="1" sqref="C10:D15" xr:uid="{00000000-0002-0000-0D00-000001000000}">
      <formula1>C.R6Formalización!positive</formula1>
      <formula2>0</formula2>
    </dataValidation>
    <dataValidation type="list" allowBlank="1" showInputMessage="1" showErrorMessage="1" sqref="H10:H15" xr:uid="{00000000-0002-0000-0D00-000002000000}">
      <formula1>$L$3:$L$4</formula1>
      <formula2>0</formula2>
    </dataValidation>
    <dataValidation type="list" allowBlank="1" showInputMessage="1" showErrorMessage="1" sqref="I10:I15" xr:uid="{00000000-0002-0000-0D00-000003000000}">
      <formula1>$M$3:$M$5</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4B183"/>
    <pageSetUpPr fitToPage="1"/>
  </sheetPr>
  <dimension ref="A1:V41"/>
  <sheetViews>
    <sheetView topLeftCell="K2" zoomScaleNormal="100" workbookViewId="0">
      <selection activeCell="O10" sqref="O10"/>
    </sheetView>
  </sheetViews>
  <sheetFormatPr baseColWidth="10" defaultColWidth="8.7109375" defaultRowHeight="12.75" x14ac:dyDescent="0.2"/>
  <cols>
    <col min="1" max="1" width="5.5703125" style="50" customWidth="1"/>
    <col min="2" max="2" width="64.7109375" style="50" customWidth="1"/>
    <col min="3" max="3" width="10.28515625" style="50" customWidth="1"/>
    <col min="4" max="5" width="11.28515625" style="50" customWidth="1"/>
    <col min="6" max="6" width="8.42578125" style="50" customWidth="1"/>
    <col min="7" max="7" width="64.7109375" style="50" customWidth="1"/>
    <col min="8" max="8" width="19.42578125" style="50" customWidth="1"/>
    <col min="9" max="9" width="18" style="50" customWidth="1"/>
    <col min="10" max="10" width="24.28515625" style="50" customWidth="1"/>
    <col min="11" max="11" width="24.85546875" style="50" customWidth="1"/>
    <col min="12" max="14" width="14.7109375" style="50" customWidth="1"/>
    <col min="15" max="15" width="64.7109375" style="50" customWidth="1"/>
    <col min="16" max="17" width="14.7109375" style="50" customWidth="1"/>
    <col min="18" max="19" width="28.42578125" style="50" customWidth="1"/>
    <col min="20" max="22" width="14.7109375" style="50" customWidth="1"/>
    <col min="23" max="23" width="13.28515625" style="50" customWidth="1"/>
    <col min="24" max="24" width="12.7109375" style="50" customWidth="1"/>
    <col min="25" max="25" width="13.7109375" style="50" customWidth="1"/>
    <col min="26" max="26" width="41.28515625" style="50" customWidth="1"/>
    <col min="27" max="16384" width="8.7109375" style="50"/>
  </cols>
  <sheetData>
    <row r="1" spans="1:22" x14ac:dyDescent="0.2">
      <c r="A1" s="27"/>
      <c r="B1" s="27"/>
      <c r="C1" s="27"/>
      <c r="D1" s="27"/>
      <c r="E1" s="27"/>
      <c r="F1" s="27"/>
      <c r="G1" s="27"/>
      <c r="H1" s="27"/>
      <c r="I1" s="27"/>
      <c r="J1" s="27"/>
      <c r="K1" s="27"/>
      <c r="L1" s="27"/>
      <c r="M1" s="27"/>
      <c r="N1" s="27"/>
      <c r="O1" s="27"/>
      <c r="P1" s="27"/>
      <c r="Q1" s="27"/>
    </row>
    <row r="2" spans="1:22" x14ac:dyDescent="0.2">
      <c r="A2" s="27"/>
      <c r="B2" s="27"/>
      <c r="C2" s="27"/>
      <c r="D2" s="27"/>
      <c r="E2" s="27"/>
      <c r="F2" s="27"/>
      <c r="G2" s="27"/>
      <c r="H2" s="27"/>
      <c r="I2" s="27"/>
      <c r="J2" s="27"/>
      <c r="K2" s="27"/>
      <c r="L2" s="27"/>
      <c r="M2" s="27"/>
      <c r="N2" s="27"/>
      <c r="O2" s="27"/>
      <c r="P2" s="27"/>
      <c r="Q2" s="27"/>
    </row>
    <row r="3" spans="1:22" s="51" customFormat="1" ht="17.45" customHeight="1" x14ac:dyDescent="0.2">
      <c r="C3" s="126" t="s">
        <v>70</v>
      </c>
      <c r="D3" s="126"/>
      <c r="E3" s="126"/>
      <c r="F3" s="126"/>
      <c r="G3" s="126"/>
      <c r="H3" s="126"/>
      <c r="I3" s="126"/>
      <c r="J3" s="30"/>
      <c r="K3" s="30"/>
      <c r="L3" s="52" t="s">
        <v>120</v>
      </c>
      <c r="M3" s="52" t="s">
        <v>121</v>
      </c>
      <c r="N3" s="30"/>
      <c r="O3" s="30"/>
    </row>
    <row r="4" spans="1:22" s="53" customFormat="1" ht="28.9" customHeight="1" x14ac:dyDescent="0.25">
      <c r="B4" s="54"/>
      <c r="C4" s="127" t="s">
        <v>72</v>
      </c>
      <c r="D4" s="127"/>
      <c r="E4" s="128" t="s">
        <v>73</v>
      </c>
      <c r="F4" s="128"/>
      <c r="G4" s="56" t="s">
        <v>74</v>
      </c>
      <c r="H4" s="55" t="s">
        <v>122</v>
      </c>
      <c r="I4" s="57" t="s">
        <v>76</v>
      </c>
      <c r="J4" s="35"/>
      <c r="K4" s="35"/>
      <c r="L4" s="52" t="s">
        <v>123</v>
      </c>
      <c r="M4" s="52" t="s">
        <v>124</v>
      </c>
      <c r="N4" s="35"/>
      <c r="O4" s="35"/>
    </row>
    <row r="5" spans="1:22" s="58" customFormat="1" ht="54" customHeight="1" x14ac:dyDescent="0.2">
      <c r="B5" s="84"/>
      <c r="C5" s="129" t="str">
        <f>'2. Contratación'!A12</f>
        <v>C.R7</v>
      </c>
      <c r="D5" s="129"/>
      <c r="E5" s="130" t="str">
        <f>'2. Contratación'!B12</f>
        <v>Incumplimientos o deficiencias en la ejecución del contrato</v>
      </c>
      <c r="F5" s="130"/>
      <c r="G5" s="60" t="str">
        <f>'2. Contratación'!C12</f>
        <v>El contratista incumple las especificaciones del contrato durante su ejecución</v>
      </c>
      <c r="H5" s="61" t="str">
        <f>'2. Contratación'!D12</f>
        <v>ENTIDAD EJECUTORA</v>
      </c>
      <c r="I5" s="62" t="str">
        <f>'2. Contratación'!E12</f>
        <v>Externo</v>
      </c>
      <c r="J5" s="27"/>
      <c r="K5" s="27"/>
      <c r="L5" s="27"/>
      <c r="M5" s="63" t="s">
        <v>125</v>
      </c>
      <c r="N5" s="27"/>
      <c r="O5" s="27"/>
    </row>
    <row r="6" spans="1:22" x14ac:dyDescent="0.2">
      <c r="A6" s="27"/>
      <c r="B6" s="27"/>
      <c r="C6" s="27"/>
      <c r="D6" s="27"/>
      <c r="E6" s="27"/>
      <c r="F6" s="27"/>
      <c r="G6" s="27"/>
      <c r="H6" s="27"/>
      <c r="I6" s="27"/>
      <c r="J6" s="27"/>
      <c r="K6" s="27"/>
      <c r="L6" s="27"/>
      <c r="M6" s="27"/>
      <c r="N6" s="27"/>
      <c r="O6" s="27"/>
      <c r="P6" s="27"/>
      <c r="Q6" s="27"/>
    </row>
    <row r="7" spans="1:22" x14ac:dyDescent="0.2">
      <c r="A7" s="27"/>
      <c r="B7" s="27"/>
      <c r="C7" s="27"/>
      <c r="D7" s="27"/>
      <c r="E7" s="27"/>
      <c r="F7" s="27"/>
      <c r="G7" s="27" t="s">
        <v>338</v>
      </c>
      <c r="H7" s="27"/>
      <c r="I7" s="27"/>
      <c r="J7" s="27"/>
      <c r="K7" s="27"/>
      <c r="L7" s="27"/>
      <c r="M7" s="27"/>
      <c r="N7" s="27"/>
      <c r="O7" s="27"/>
      <c r="P7" s="27"/>
      <c r="Q7" s="27"/>
    </row>
    <row r="8" spans="1:22" ht="26.25" customHeight="1" x14ac:dyDescent="0.2">
      <c r="A8" s="131" t="s">
        <v>126</v>
      </c>
      <c r="B8" s="131"/>
      <c r="C8" s="125" t="s">
        <v>27</v>
      </c>
      <c r="D8" s="125"/>
      <c r="E8" s="125"/>
      <c r="F8" s="132" t="s">
        <v>127</v>
      </c>
      <c r="G8" s="132"/>
      <c r="H8" s="132"/>
      <c r="I8" s="132"/>
      <c r="J8" s="132"/>
      <c r="K8" s="132"/>
      <c r="L8" s="125" t="s">
        <v>33</v>
      </c>
      <c r="M8" s="125"/>
      <c r="N8" s="125"/>
      <c r="O8" s="132" t="s">
        <v>128</v>
      </c>
      <c r="P8" s="132"/>
      <c r="Q8" s="132"/>
      <c r="R8" s="132"/>
      <c r="S8" s="132"/>
      <c r="T8" s="125" t="s">
        <v>129</v>
      </c>
      <c r="U8" s="125"/>
      <c r="V8" s="125"/>
    </row>
    <row r="9" spans="1:22" ht="60" x14ac:dyDescent="0.2">
      <c r="A9" s="64" t="s">
        <v>130</v>
      </c>
      <c r="B9" s="64" t="s">
        <v>131</v>
      </c>
      <c r="C9" s="32" t="s">
        <v>132</v>
      </c>
      <c r="D9" s="32" t="s">
        <v>133</v>
      </c>
      <c r="E9" s="65" t="s">
        <v>134</v>
      </c>
      <c r="F9" s="64" t="s">
        <v>135</v>
      </c>
      <c r="G9" s="64" t="s">
        <v>136</v>
      </c>
      <c r="H9" s="64" t="s">
        <v>137</v>
      </c>
      <c r="I9" s="64" t="s">
        <v>138</v>
      </c>
      <c r="J9" s="64" t="s">
        <v>139</v>
      </c>
      <c r="K9" s="64" t="s">
        <v>140</v>
      </c>
      <c r="L9" s="32" t="s">
        <v>141</v>
      </c>
      <c r="M9" s="32" t="s">
        <v>142</v>
      </c>
      <c r="N9" s="32" t="s">
        <v>143</v>
      </c>
      <c r="O9" s="64" t="s">
        <v>144</v>
      </c>
      <c r="P9" s="64" t="s">
        <v>145</v>
      </c>
      <c r="Q9" s="64" t="s">
        <v>146</v>
      </c>
      <c r="R9" s="66" t="s">
        <v>147</v>
      </c>
      <c r="S9" s="66" t="s">
        <v>148</v>
      </c>
      <c r="T9" s="32" t="s">
        <v>149</v>
      </c>
      <c r="U9" s="32" t="s">
        <v>150</v>
      </c>
      <c r="V9" s="32" t="s">
        <v>151</v>
      </c>
    </row>
    <row r="10" spans="1:22" ht="156" x14ac:dyDescent="0.2">
      <c r="A10" s="70" t="s">
        <v>339</v>
      </c>
      <c r="B10" s="96" t="s">
        <v>340</v>
      </c>
      <c r="C10" s="72">
        <v>4</v>
      </c>
      <c r="D10" s="72">
        <v>3</v>
      </c>
      <c r="E10" s="73">
        <f>C10*D10</f>
        <v>12</v>
      </c>
      <c r="F10" s="70" t="s">
        <v>341</v>
      </c>
      <c r="G10" s="88" t="s">
        <v>342</v>
      </c>
      <c r="H10" s="75" t="s">
        <v>120</v>
      </c>
      <c r="I10" s="75" t="s">
        <v>125</v>
      </c>
      <c r="J10" s="72"/>
      <c r="K10" s="72"/>
      <c r="L10" s="70">
        <f t="shared" ref="L10:M14" si="0">IF(ISNUMBER(C10),IF(C10+J10&gt;1,C10+J10,1),"")</f>
        <v>4</v>
      </c>
      <c r="M10" s="70">
        <f t="shared" si="0"/>
        <v>3</v>
      </c>
      <c r="N10" s="73">
        <f>L10*M10</f>
        <v>12</v>
      </c>
      <c r="O10" s="97" t="s">
        <v>343</v>
      </c>
      <c r="P10" s="97" t="s">
        <v>344</v>
      </c>
      <c r="Q10" s="97" t="s">
        <v>345</v>
      </c>
      <c r="R10" s="72">
        <v>-1</v>
      </c>
      <c r="S10" s="72">
        <v>-1</v>
      </c>
      <c r="T10" s="70">
        <f>IF(ISNUMBER($L10),IF($L10+R10&gt;1,$L10+R10,1),"")</f>
        <v>3</v>
      </c>
      <c r="U10" s="70">
        <f>IF(ISNUMBER($M10),IF($M10+S10&gt;1,$M10+S10,1),"")</f>
        <v>2</v>
      </c>
      <c r="V10" s="73">
        <f>T10*U10</f>
        <v>6</v>
      </c>
    </row>
    <row r="11" spans="1:22" ht="120" x14ac:dyDescent="0.2">
      <c r="A11" s="70" t="s">
        <v>346</v>
      </c>
      <c r="B11" s="103" t="s">
        <v>347</v>
      </c>
      <c r="C11" s="72">
        <v>4</v>
      </c>
      <c r="D11" s="72">
        <v>3</v>
      </c>
      <c r="E11" s="73">
        <f>C11*D11</f>
        <v>12</v>
      </c>
      <c r="F11" s="70" t="s">
        <v>348</v>
      </c>
      <c r="G11" s="88" t="s">
        <v>349</v>
      </c>
      <c r="H11" s="75" t="s">
        <v>120</v>
      </c>
      <c r="I11" s="75" t="s">
        <v>125</v>
      </c>
      <c r="J11" s="72"/>
      <c r="K11" s="72"/>
      <c r="L11" s="70">
        <f t="shared" si="0"/>
        <v>4</v>
      </c>
      <c r="M11" s="70">
        <f t="shared" si="0"/>
        <v>3</v>
      </c>
      <c r="N11" s="73">
        <f>L11*M11</f>
        <v>12</v>
      </c>
      <c r="O11" s="97" t="s">
        <v>343</v>
      </c>
      <c r="P11" s="97" t="s">
        <v>344</v>
      </c>
      <c r="Q11" s="97" t="s">
        <v>345</v>
      </c>
      <c r="R11" s="72">
        <v>-1</v>
      </c>
      <c r="S11" s="72">
        <v>-1</v>
      </c>
      <c r="T11" s="70">
        <f>IF(ISNUMBER($L11),IF($L11+R11&gt;1,$L11+R11,1),"")</f>
        <v>3</v>
      </c>
      <c r="U11" s="70">
        <f>IF(ISNUMBER($M11),IF($M11+S11&gt;1,$M11+S11,1),"")</f>
        <v>2</v>
      </c>
      <c r="V11" s="73">
        <f>T11*U11</f>
        <v>6</v>
      </c>
    </row>
    <row r="12" spans="1:22" ht="96" x14ac:dyDescent="0.2">
      <c r="A12" s="70" t="s">
        <v>350</v>
      </c>
      <c r="B12" s="77" t="s">
        <v>351</v>
      </c>
      <c r="C12" s="72">
        <v>3</v>
      </c>
      <c r="D12" s="72">
        <v>3</v>
      </c>
      <c r="E12" s="73">
        <f>C12*D12</f>
        <v>9</v>
      </c>
      <c r="F12" s="70" t="s">
        <v>352</v>
      </c>
      <c r="G12" s="88" t="s">
        <v>353</v>
      </c>
      <c r="H12" s="75" t="s">
        <v>120</v>
      </c>
      <c r="I12" s="75" t="s">
        <v>124</v>
      </c>
      <c r="J12" s="72">
        <v>-1</v>
      </c>
      <c r="K12" s="72">
        <v>-1</v>
      </c>
      <c r="L12" s="70">
        <f t="shared" si="0"/>
        <v>2</v>
      </c>
      <c r="M12" s="70">
        <f t="shared" si="0"/>
        <v>2</v>
      </c>
      <c r="N12" s="73">
        <f>L12*M12</f>
        <v>4</v>
      </c>
      <c r="O12" s="76"/>
      <c r="P12" s="76"/>
      <c r="Q12" s="76"/>
      <c r="R12" s="72"/>
      <c r="S12" s="72"/>
      <c r="T12" s="70">
        <f>IF(ISNUMBER($L12),IF($L12+R12&gt;1,$L12+R12,1),"")</f>
        <v>2</v>
      </c>
      <c r="U12" s="70">
        <f>IF(ISNUMBER($M12),IF($M12+S12&gt;1,$M12+S12,1),"")</f>
        <v>2</v>
      </c>
      <c r="V12" s="73">
        <f>T12*U12</f>
        <v>4</v>
      </c>
    </row>
    <row r="13" spans="1:22" ht="60" x14ac:dyDescent="0.2">
      <c r="A13" s="70" t="s">
        <v>354</v>
      </c>
      <c r="B13" s="92" t="s">
        <v>355</v>
      </c>
      <c r="C13" s="72">
        <v>3</v>
      </c>
      <c r="D13" s="72">
        <v>2</v>
      </c>
      <c r="E13" s="73">
        <f>C13*D13</f>
        <v>6</v>
      </c>
      <c r="F13" s="70" t="s">
        <v>356</v>
      </c>
      <c r="G13" s="95" t="s">
        <v>357</v>
      </c>
      <c r="H13" s="75" t="s">
        <v>120</v>
      </c>
      <c r="I13" s="75" t="s">
        <v>124</v>
      </c>
      <c r="J13" s="72">
        <v>-1</v>
      </c>
      <c r="K13" s="72">
        <v>-1</v>
      </c>
      <c r="L13" s="70">
        <f t="shared" si="0"/>
        <v>2</v>
      </c>
      <c r="M13" s="70">
        <f t="shared" si="0"/>
        <v>1</v>
      </c>
      <c r="N13" s="73">
        <f>L13*M13</f>
        <v>2</v>
      </c>
      <c r="O13" s="76"/>
      <c r="P13" s="76"/>
      <c r="Q13" s="76"/>
      <c r="R13" s="72"/>
      <c r="S13" s="72"/>
      <c r="T13" s="70">
        <f>IF(ISNUMBER($L13),IF($L13+R13&gt;1,$L13+R13,1),"")</f>
        <v>2</v>
      </c>
      <c r="U13" s="70">
        <f>IF(ISNUMBER($M13),IF($M13+S13&gt;1,$M13+S13,1),"")</f>
        <v>1</v>
      </c>
      <c r="V13" s="73">
        <f>T13*U13</f>
        <v>2</v>
      </c>
    </row>
    <row r="14" spans="1:22" ht="72" customHeight="1" x14ac:dyDescent="0.2">
      <c r="A14" s="75" t="s">
        <v>358</v>
      </c>
      <c r="B14" s="82" t="s">
        <v>177</v>
      </c>
      <c r="C14" s="75"/>
      <c r="D14" s="75"/>
      <c r="E14" s="73">
        <f>C14*D14</f>
        <v>0</v>
      </c>
      <c r="F14" s="75" t="s">
        <v>359</v>
      </c>
      <c r="G14" s="82" t="s">
        <v>179</v>
      </c>
      <c r="H14" s="75"/>
      <c r="I14" s="75"/>
      <c r="J14" s="75"/>
      <c r="K14" s="75"/>
      <c r="L14" s="70" t="str">
        <f t="shared" si="0"/>
        <v/>
      </c>
      <c r="M14" s="70" t="str">
        <f t="shared" si="0"/>
        <v/>
      </c>
      <c r="N14" s="73" t="e">
        <f>L14*M14</f>
        <v>#VALUE!</v>
      </c>
      <c r="O14" s="82" t="s">
        <v>179</v>
      </c>
      <c r="P14" s="83"/>
      <c r="Q14" s="83"/>
      <c r="R14" s="75"/>
      <c r="S14" s="75"/>
      <c r="T14" s="70" t="str">
        <f>IF(ISNUMBER($L14),IF($L14+R14&gt;1,$L14+R14,1),"")</f>
        <v/>
      </c>
      <c r="U14" s="70" t="str">
        <f>IF(ISNUMBER($M14),IF($M14+S14&gt;1,$M14+S14,1),"")</f>
        <v/>
      </c>
      <c r="V14" s="73" t="e">
        <f>T14*U14</f>
        <v>#VALUE!</v>
      </c>
    </row>
    <row r="15" spans="1:22" ht="48" customHeight="1" x14ac:dyDescent="0.2">
      <c r="D15" s="32" t="s">
        <v>180</v>
      </c>
      <c r="E15" s="40">
        <f>ROUND(SUM(E10:E14)/COUNT(C10:C14),2)</f>
        <v>9.75</v>
      </c>
      <c r="M15" s="32" t="s">
        <v>181</v>
      </c>
      <c r="N15" s="40">
        <f>ROUND(SUMIF(N10:N14,"&gt;0",N10:N14)/COUNT(N10:N14),2)</f>
        <v>7.5</v>
      </c>
      <c r="U15" s="32" t="s">
        <v>182</v>
      </c>
      <c r="V15" s="40">
        <f>ROUND(SUMIF(V10:V14,"&gt;0",V10:V14)/COUNT(V10:V14),2)</f>
        <v>4.5</v>
      </c>
    </row>
    <row r="38" spans="4:5" x14ac:dyDescent="0.2">
      <c r="D38" s="50">
        <v>1</v>
      </c>
      <c r="E38" s="50">
        <v>-1</v>
      </c>
    </row>
    <row r="39" spans="4:5" x14ac:dyDescent="0.2">
      <c r="D39" s="50">
        <v>2</v>
      </c>
      <c r="E39" s="50">
        <v>-2</v>
      </c>
    </row>
    <row r="40" spans="4:5" x14ac:dyDescent="0.2">
      <c r="D40" s="50">
        <v>3</v>
      </c>
      <c r="E40" s="50">
        <v>-3</v>
      </c>
    </row>
    <row r="41" spans="4:5" x14ac:dyDescent="0.2">
      <c r="D41" s="50">
        <v>4</v>
      </c>
      <c r="E41" s="50">
        <v>-4</v>
      </c>
    </row>
  </sheetData>
  <mergeCells count="11">
    <mergeCell ref="T8:V8"/>
    <mergeCell ref="A8:B8"/>
    <mergeCell ref="C8:E8"/>
    <mergeCell ref="F8:K8"/>
    <mergeCell ref="L8:N8"/>
    <mergeCell ref="O8:S8"/>
    <mergeCell ref="C3:I3"/>
    <mergeCell ref="C4:D4"/>
    <mergeCell ref="E4:F4"/>
    <mergeCell ref="C5:D5"/>
    <mergeCell ref="E5:F5"/>
  </mergeCells>
  <conditionalFormatting sqref="E10:E15">
    <cfRule type="cellIs" dxfId="101" priority="8" operator="between">
      <formula>8</formula>
      <formula>16</formula>
    </cfRule>
    <cfRule type="cellIs" dxfId="100" priority="9" operator="between">
      <formula>4</formula>
      <formula>7.99</formula>
    </cfRule>
    <cfRule type="cellIs" dxfId="99" priority="10" operator="between">
      <formula>1</formula>
      <formula>3.99</formula>
    </cfRule>
  </conditionalFormatting>
  <conditionalFormatting sqref="F10:F13">
    <cfRule type="cellIs" dxfId="98" priority="16" operator="between">
      <formula>11</formula>
      <formula>25</formula>
    </cfRule>
    <cfRule type="cellIs" dxfId="97" priority="17" operator="between">
      <formula>6</formula>
      <formula>10</formula>
    </cfRule>
    <cfRule type="cellIs" dxfId="96" priority="18" operator="between">
      <formula>0</formula>
      <formula>5</formula>
    </cfRule>
  </conditionalFormatting>
  <conditionalFormatting sqref="H10:H14">
    <cfRule type="containsText" dxfId="95" priority="14" operator="containsText" text="Sí">
      <formula>NOT(ISERROR(SEARCH("Sí",H10)))</formula>
    </cfRule>
    <cfRule type="containsText" dxfId="94" priority="15" operator="containsText" text="No">
      <formula>NOT(ISERROR(SEARCH("No",H10)))</formula>
    </cfRule>
  </conditionalFormatting>
  <conditionalFormatting sqref="I10:I14">
    <cfRule type="containsText" dxfId="93" priority="11" operator="containsText" text="Bajo">
      <formula>NOT(ISERROR(SEARCH("Bajo",I10)))</formula>
    </cfRule>
    <cfRule type="containsText" dxfId="92" priority="12" operator="containsText" text="Medio">
      <formula>NOT(ISERROR(SEARCH("Medio",I10)))</formula>
    </cfRule>
    <cfRule type="containsText" dxfId="91" priority="13" operator="containsText" text="Alto">
      <formula>NOT(ISERROR(SEARCH("Alto",I10)))</formula>
    </cfRule>
  </conditionalFormatting>
  <conditionalFormatting sqref="N10:N15">
    <cfRule type="cellIs" dxfId="90" priority="5" operator="between">
      <formula>8</formula>
      <formula>16</formula>
    </cfRule>
    <cfRule type="cellIs" dxfId="89" priority="6" operator="between">
      <formula>4</formula>
      <formula>7.99</formula>
    </cfRule>
    <cfRule type="cellIs" dxfId="88" priority="7" operator="between">
      <formula>1</formula>
      <formula>3.99</formula>
    </cfRule>
  </conditionalFormatting>
  <conditionalFormatting sqref="V10:V15">
    <cfRule type="cellIs" dxfId="87" priority="2" operator="between">
      <formula>8</formula>
      <formula>16</formula>
    </cfRule>
    <cfRule type="cellIs" dxfId="86" priority="3" operator="between">
      <formula>4</formula>
      <formula>7.99</formula>
    </cfRule>
    <cfRule type="cellIs" dxfId="85" priority="4" operator="between">
      <formula>1</formula>
      <formula>3.99</formula>
    </cfRule>
  </conditionalFormatting>
  <dataValidations count="4">
    <dataValidation type="list" allowBlank="1" showInputMessage="1" showErrorMessage="1" sqref="H10:H14" xr:uid="{00000000-0002-0000-1000-000000000000}">
      <formula1>$L$3:$L$4</formula1>
      <formula2>0</formula2>
    </dataValidation>
    <dataValidation type="list" allowBlank="1" showInputMessage="1" showErrorMessage="1" sqref="I10:I14" xr:uid="{00000000-0002-0000-1000-000001000000}">
      <formula1>$M$3:$M$5</formula1>
      <formula2>0</formula2>
    </dataValidation>
    <dataValidation type="list" allowBlank="1" showInputMessage="1" showErrorMessage="1" sqref="J10:K14 R10:S14" xr:uid="{00000000-0002-0000-1000-000002000000}">
      <formula1>C.R7Ejecución!negative</formula1>
      <formula2>0</formula2>
    </dataValidation>
    <dataValidation type="list" allowBlank="1" showInputMessage="1" showErrorMessage="1" sqref="C10:D14" xr:uid="{00000000-0002-0000-1000-000003000000}">
      <formula1>C.R7Ejecución!positive</formula1>
      <formula2>0</formula2>
    </dataValidation>
  </dataValidations>
  <pageMargins left="0.70833333333333304" right="0.70833333333333304" top="0.74791666666666701" bottom="0.74791666666666701"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37</vt:i4>
      </vt:variant>
    </vt:vector>
  </HeadingPairs>
  <TitlesOfParts>
    <vt:vector size="51" baseType="lpstr">
      <vt:lpstr>Introducción</vt:lpstr>
      <vt:lpstr>2. Contratación</vt:lpstr>
      <vt:lpstr>C.R1Concurrencia</vt:lpstr>
      <vt:lpstr>C.R2Colusorias</vt:lpstr>
      <vt:lpstr>C.R3Conflicto interés</vt:lpstr>
      <vt:lpstr>C.R4Ofertas</vt:lpstr>
      <vt:lpstr>C.R5 Fraccionamiento</vt:lpstr>
      <vt:lpstr>C.R6Formalización</vt:lpstr>
      <vt:lpstr>C.R7Ejecución</vt:lpstr>
      <vt:lpstr>C.R8Falsedad</vt:lpstr>
      <vt:lpstr>C.R9Doble fin.</vt:lpstr>
      <vt:lpstr>C.R11Auditoría</vt:lpstr>
      <vt:lpstr>C.R10Publicidad</vt:lpstr>
      <vt:lpstr>C.R12Varios</vt:lpstr>
      <vt:lpstr>Introducción!_ftn2</vt:lpstr>
      <vt:lpstr>C.R10Publicidad!Área_de_impresión</vt:lpstr>
      <vt:lpstr>C.R11Auditoría!Área_de_impresión</vt:lpstr>
      <vt:lpstr>C.R12Varios!Área_de_impresión</vt:lpstr>
      <vt:lpstr>C.R1Concurrencia!Área_de_impresión</vt:lpstr>
      <vt:lpstr>C.R2Colusorias!Área_de_impresión</vt:lpstr>
      <vt:lpstr>'C.R3Conflicto interés'!Área_de_impresión</vt:lpstr>
      <vt:lpstr>C.R4Ofertas!Área_de_impresión</vt:lpstr>
      <vt:lpstr>'C.R5 Fraccionamiento'!Área_de_impresión</vt:lpstr>
      <vt:lpstr>C.R6Formalización!Área_de_impresión</vt:lpstr>
      <vt:lpstr>C.R7Ejecución!Área_de_impresión</vt:lpstr>
      <vt:lpstr>C.R8Falsedad!Área_de_impresión</vt:lpstr>
      <vt:lpstr>'C.R9Doble fin.'!Área_de_impresión</vt:lpstr>
      <vt:lpstr>C.R10Publicidad!negative</vt:lpstr>
      <vt:lpstr>C.R11Auditoría!negative</vt:lpstr>
      <vt:lpstr>C.R12Varios!negative</vt:lpstr>
      <vt:lpstr>C.R1Concurrencia!negative</vt:lpstr>
      <vt:lpstr>C.R2Colusorias!negative</vt:lpstr>
      <vt:lpstr>'C.R3Conflicto interés'!negative</vt:lpstr>
      <vt:lpstr>C.R4Ofertas!negative</vt:lpstr>
      <vt:lpstr>'C.R5 Fraccionamiento'!negative</vt:lpstr>
      <vt:lpstr>C.R6Formalización!negative</vt:lpstr>
      <vt:lpstr>C.R7Ejecución!negative</vt:lpstr>
      <vt:lpstr>C.R8Falsedad!negative</vt:lpstr>
      <vt:lpstr>'C.R9Doble fin.'!negative</vt:lpstr>
      <vt:lpstr>C.R10Publicidad!positive</vt:lpstr>
      <vt:lpstr>C.R11Auditoría!positive</vt:lpstr>
      <vt:lpstr>C.R12Varios!positive</vt:lpstr>
      <vt:lpstr>C.R1Concurrencia!positive</vt:lpstr>
      <vt:lpstr>C.R2Colusorias!positive</vt:lpstr>
      <vt:lpstr>'C.R3Conflicto interés'!positive</vt:lpstr>
      <vt:lpstr>C.R4Ofertas!positive</vt:lpstr>
      <vt:lpstr>'C.R5 Fraccionamiento'!positive</vt:lpstr>
      <vt:lpstr>C.R6Formalización!positive</vt:lpstr>
      <vt:lpstr>C.R7Ejecución!positive</vt:lpstr>
      <vt:lpstr>C.R8Falsedad!positive</vt:lpstr>
      <vt:lpstr>'C.R9Doble fin.'!positive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Elena Esteras Martínez</cp:lastModifiedBy>
  <cp:revision>2</cp:revision>
  <dcterms:created xsi:type="dcterms:W3CDTF">2015-06-05T18:19:34Z</dcterms:created>
  <dcterms:modified xsi:type="dcterms:W3CDTF">2024-05-16T10:20:02Z</dcterms:modified>
  <dc:language>es-ES</dc:language>
</cp:coreProperties>
</file>